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Miniatura\wyniki Green ROS\"/>
    </mc:Choice>
  </mc:AlternateContent>
  <bookViews>
    <workbookView xWindow="0" yWindow="0" windowWidth="16980" windowHeight="8085"/>
  </bookViews>
  <sheets>
    <sheet name="Arkusz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61" i="1" l="1"/>
  <c r="D61" i="1"/>
  <c r="E61" i="1"/>
  <c r="F61" i="1"/>
  <c r="G61" i="1"/>
  <c r="H61" i="1"/>
  <c r="I61" i="1"/>
  <c r="J61" i="1"/>
  <c r="B61" i="1"/>
  <c r="C38" i="1"/>
  <c r="D38" i="1"/>
  <c r="E38" i="1"/>
  <c r="F38" i="1"/>
  <c r="G38" i="1"/>
  <c r="H38" i="1"/>
  <c r="I38" i="1"/>
  <c r="J38" i="1"/>
  <c r="B38" i="1"/>
  <c r="C16" i="1"/>
  <c r="D16" i="1"/>
  <c r="E16" i="1"/>
  <c r="F16" i="1"/>
  <c r="G16" i="1"/>
  <c r="H16" i="1"/>
  <c r="I16" i="1"/>
  <c r="J16" i="1"/>
  <c r="B16" i="1"/>
  <c r="H62" i="1" l="1"/>
  <c r="F62" i="1"/>
  <c r="I39" i="1"/>
  <c r="H39" i="1"/>
  <c r="C59" i="1" l="1"/>
  <c r="D59" i="1"/>
  <c r="E59" i="1"/>
  <c r="F59" i="1"/>
  <c r="G59" i="1"/>
  <c r="H59" i="1"/>
  <c r="I59" i="1"/>
  <c r="J59" i="1"/>
  <c r="B59" i="1"/>
  <c r="C36" i="1"/>
  <c r="D36" i="1"/>
  <c r="E36" i="1"/>
  <c r="F36" i="1"/>
  <c r="G36" i="1"/>
  <c r="H36" i="1"/>
  <c r="I36" i="1"/>
  <c r="J36" i="1"/>
  <c r="B36" i="1"/>
  <c r="C14" i="1"/>
  <c r="D14" i="1"/>
  <c r="E14" i="1"/>
  <c r="F14" i="1"/>
  <c r="G14" i="1"/>
  <c r="H14" i="1"/>
  <c r="I14" i="1"/>
  <c r="J14" i="1"/>
  <c r="B14" i="1"/>
  <c r="C58" i="1"/>
  <c r="D58" i="1"/>
  <c r="E58" i="1"/>
  <c r="F58" i="1"/>
  <c r="G58" i="1"/>
  <c r="H58" i="1"/>
  <c r="I58" i="1"/>
  <c r="J58" i="1"/>
  <c r="B58" i="1"/>
  <c r="C35" i="1"/>
  <c r="D35" i="1"/>
  <c r="D37" i="1" s="1"/>
  <c r="E35" i="1"/>
  <c r="F35" i="1"/>
  <c r="G35" i="1"/>
  <c r="H35" i="1"/>
  <c r="H37" i="1" s="1"/>
  <c r="I35" i="1"/>
  <c r="J35" i="1"/>
  <c r="B35" i="1"/>
  <c r="C13" i="1"/>
  <c r="D13" i="1"/>
  <c r="E13" i="1"/>
  <c r="F13" i="1"/>
  <c r="G13" i="1"/>
  <c r="H13" i="1"/>
  <c r="I13" i="1"/>
  <c r="J13" i="1"/>
  <c r="B13" i="1"/>
  <c r="I60" i="1" l="1"/>
  <c r="E60" i="1"/>
  <c r="H60" i="1"/>
  <c r="D60" i="1"/>
  <c r="J15" i="1"/>
  <c r="I15" i="1"/>
  <c r="E15" i="1"/>
  <c r="J37" i="1"/>
  <c r="F37" i="1"/>
  <c r="G60" i="1"/>
  <c r="C60" i="1"/>
  <c r="I37" i="1"/>
  <c r="E37" i="1"/>
  <c r="J60" i="1"/>
  <c r="F60" i="1"/>
  <c r="F15" i="1"/>
  <c r="G37" i="1"/>
  <c r="C37" i="1"/>
  <c r="H15" i="1"/>
  <c r="D15" i="1"/>
  <c r="G15" i="1"/>
  <c r="C15" i="1"/>
</calcChain>
</file>

<file path=xl/sharedStrings.xml><?xml version="1.0" encoding="utf-8"?>
<sst xmlns="http://schemas.openxmlformats.org/spreadsheetml/2006/main" count="143" uniqueCount="73">
  <si>
    <t>1h</t>
  </si>
  <si>
    <t>K</t>
  </si>
  <si>
    <t>24.02.(1)</t>
  </si>
  <si>
    <t>24.02.(2)</t>
  </si>
  <si>
    <t>28.02.</t>
  </si>
  <si>
    <t>średnia</t>
  </si>
  <si>
    <t>2h</t>
  </si>
  <si>
    <t>3h</t>
  </si>
  <si>
    <t>odch.str.</t>
  </si>
  <si>
    <t>outliers</t>
  </si>
  <si>
    <t>V-EGCG/V</t>
  </si>
  <si>
    <t>K-</t>
  </si>
  <si>
    <t>brak</t>
  </si>
  <si>
    <t>p=0,06301</t>
  </si>
  <si>
    <t>p=0,123</t>
  </si>
  <si>
    <t>p=0,2176</t>
  </si>
  <si>
    <t>p=0,1431</t>
  </si>
  <si>
    <t>p=0,8534</t>
  </si>
  <si>
    <t>p=0,315</t>
  </si>
  <si>
    <t>p=0,1823</t>
  </si>
  <si>
    <t>p=0,06525</t>
  </si>
  <si>
    <t>p=0,07526</t>
  </si>
  <si>
    <t>p=0,9118</t>
  </si>
  <si>
    <t>p=0,1903</t>
  </si>
  <si>
    <t>p=0,2475</t>
  </si>
  <si>
    <t>p=0,03546</t>
  </si>
  <si>
    <t>p=0,1564</t>
  </si>
  <si>
    <t>p=0,00002165</t>
  </si>
  <si>
    <t>p=0,0007253</t>
  </si>
  <si>
    <t>p=0,1051</t>
  </si>
  <si>
    <t>p=0,6965</t>
  </si>
  <si>
    <t>M-W</t>
  </si>
  <si>
    <t>p=0,676</t>
  </si>
  <si>
    <t>p=0,013</t>
  </si>
  <si>
    <t>p=0,974</t>
  </si>
  <si>
    <t>p=0,20</t>
  </si>
  <si>
    <t>p=0,555</t>
  </si>
  <si>
    <t>p=0,098</t>
  </si>
  <si>
    <t>p=0,835</t>
  </si>
  <si>
    <t>p=0,842</t>
  </si>
  <si>
    <t>dwuczynnikowa</t>
  </si>
  <si>
    <t>p=0,578</t>
  </si>
  <si>
    <t>p=0,022</t>
  </si>
  <si>
    <t>p=0,761</t>
  </si>
  <si>
    <t>p=0,076</t>
  </si>
  <si>
    <t>p=0,521</t>
  </si>
  <si>
    <t>p=0,004</t>
  </si>
  <si>
    <t>p=0,505</t>
  </si>
  <si>
    <t>p=0,391</t>
  </si>
  <si>
    <t>p=0,529</t>
  </si>
  <si>
    <t>p=0,3</t>
  </si>
  <si>
    <t>p=0,591</t>
  </si>
  <si>
    <t>p=0,06</t>
  </si>
  <si>
    <t>p=0,134</t>
  </si>
  <si>
    <t>p=0,129</t>
  </si>
  <si>
    <r>
      <t xml:space="preserve">V 50 </t>
    </r>
    <r>
      <rPr>
        <b/>
        <sz val="10"/>
        <rFont val="Calibri"/>
        <family val="2"/>
        <charset val="238"/>
      </rPr>
      <t>µ</t>
    </r>
    <r>
      <rPr>
        <b/>
        <sz val="10"/>
        <rFont val="Arial"/>
        <family val="2"/>
        <charset val="238"/>
      </rPr>
      <t>M EGCG 0.5 µM</t>
    </r>
  </si>
  <si>
    <t>V 50 µM</t>
  </si>
  <si>
    <t>V 100 µM</t>
  </si>
  <si>
    <t>EGCG 0.5 µM</t>
  </si>
  <si>
    <t>EGCG 1 µM</t>
  </si>
  <si>
    <t>V 50 µM EGCG 1 µM</t>
  </si>
  <si>
    <r>
      <t>V 100 µM EGCG 0.5 µ</t>
    </r>
    <r>
      <rPr>
        <b/>
        <u/>
        <sz val="10"/>
        <rFont val="Arial"/>
        <family val="2"/>
        <charset val="238"/>
      </rPr>
      <t>M</t>
    </r>
  </si>
  <si>
    <t>V 100 µM EGCG 1 µM</t>
  </si>
  <si>
    <t>V 50 µM EGCG 0.5 µM</t>
  </si>
  <si>
    <t>V 100 µM EGCG 0.5 µM</t>
  </si>
  <si>
    <t>p=0,02881</t>
  </si>
  <si>
    <t>p=0,00105</t>
  </si>
  <si>
    <t>p=0,002879</t>
  </si>
  <si>
    <t>p=0,00001516</t>
  </si>
  <si>
    <t>p=0,0001516</t>
  </si>
  <si>
    <t>p=0,01854</t>
  </si>
  <si>
    <t>p=0,211</t>
  </si>
  <si>
    <t>p=0,0003248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</si>
</sst>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0"/>
      <color indexed="8"/>
      <name val="Arial"/>
      <family val="2"/>
      <charset val="238"/>
    </font>
    <font>
      <b/>
      <sz val="10"/>
      <name val="Arial"/>
      <family val="2"/>
      <charset val="238"/>
    </font>
    <font>
      <b/>
      <sz val="10"/>
      <name val="Calibri"/>
      <family val="2"/>
      <charset val="238"/>
    </font>
    <font>
      <b/>
      <u/>
      <sz val="10"/>
      <name val="Arial"/>
      <family val="2"/>
      <charset val="238"/>
    </font>
  </fonts>
  <fills count="9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1" fillId="0" borderId="0" xfId="0" applyFont="1"/>
    <xf numFmtId="0" fontId="2" fillId="0" borderId="1" xfId="0" applyFont="1" applyBorder="1" applyAlignment="1">
      <alignment horizontal="center" vertical="center" wrapText="1"/>
    </xf>
    <xf numFmtId="0" fontId="1" fillId="2" borderId="0" xfId="0" applyFont="1" applyFill="1"/>
    <xf numFmtId="0" fontId="3" fillId="0" borderId="1" xfId="0" applyFont="1" applyBorder="1" applyAlignment="1">
      <alignment horizontal="center" vertical="center" wrapText="1"/>
    </xf>
    <xf numFmtId="0" fontId="1" fillId="3" borderId="0" xfId="0" applyFont="1" applyFill="1"/>
    <xf numFmtId="0" fontId="0" fillId="4" borderId="0" xfId="0" applyFill="1"/>
    <xf numFmtId="0" fontId="2" fillId="5" borderId="1" xfId="0" applyFont="1" applyFill="1" applyBorder="1" applyAlignment="1">
      <alignment horizontal="center" vertical="center" wrapText="1"/>
    </xf>
    <xf numFmtId="0" fontId="1" fillId="6" borderId="0" xfId="0" applyFont="1" applyFill="1"/>
    <xf numFmtId="0" fontId="1" fillId="0" borderId="2" xfId="0" applyFont="1" applyBorder="1"/>
    <xf numFmtId="0" fontId="0" fillId="0" borderId="3" xfId="0" applyBorder="1"/>
    <xf numFmtId="0" fontId="1" fillId="5" borderId="3" xfId="0" applyFont="1" applyFill="1" applyBorder="1"/>
    <xf numFmtId="0" fontId="1" fillId="5" borderId="4" xfId="0" applyFont="1" applyFill="1" applyBorder="1"/>
    <xf numFmtId="0" fontId="1" fillId="0" borderId="5" xfId="0" applyFont="1" applyBorder="1"/>
    <xf numFmtId="0" fontId="0" fillId="0" borderId="6" xfId="0" applyBorder="1"/>
    <xf numFmtId="0" fontId="1" fillId="5" borderId="6" xfId="0" applyFont="1" applyFill="1" applyBorder="1"/>
    <xf numFmtId="0" fontId="1" fillId="0" borderId="0" xfId="0" applyFont="1" applyFill="1" applyBorder="1"/>
    <xf numFmtId="0" fontId="1" fillId="7" borderId="3" xfId="0" applyFont="1" applyFill="1" applyBorder="1"/>
    <xf numFmtId="0" fontId="1" fillId="7" borderId="4" xfId="0" applyFont="1" applyFill="1" applyBorder="1"/>
    <xf numFmtId="0" fontId="1" fillId="7" borderId="0" xfId="0" applyFont="1" applyFill="1"/>
    <xf numFmtId="0" fontId="1" fillId="5" borderId="0" xfId="0" applyFont="1" applyFill="1"/>
    <xf numFmtId="0" fontId="1" fillId="8" borderId="0" xfId="0" applyFont="1" applyFill="1"/>
    <xf numFmtId="0" fontId="1" fillId="0" borderId="0" xfId="0" applyFont="1" applyFill="1"/>
    <xf numFmtId="0" fontId="2" fillId="0" borderId="0" xfId="0" applyFont="1" applyFill="1" applyBorder="1" applyAlignment="1">
      <alignment horizontal="center" vertical="center" wrapText="1"/>
    </xf>
    <xf numFmtId="0" fontId="1" fillId="7" borderId="6" xfId="0" applyFont="1" applyFill="1" applyBorder="1"/>
    <xf numFmtId="0" fontId="1" fillId="7" borderId="7" xfId="0" applyFont="1" applyFill="1" applyBorder="1"/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1h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Arkusz1!$B$47:$J$47</c:f>
              <c:strCache>
                <c:ptCount val="9"/>
                <c:pt idx="0">
                  <c:v>K</c:v>
                </c:pt>
                <c:pt idx="1">
                  <c:v>V 50 µM</c:v>
                </c:pt>
                <c:pt idx="2">
                  <c:v>V 100 µM</c:v>
                </c:pt>
                <c:pt idx="3">
                  <c:v>EGCG 0.5 µM</c:v>
                </c:pt>
                <c:pt idx="4">
                  <c:v>EGCG 1 µM</c:v>
                </c:pt>
                <c:pt idx="5">
                  <c:v>V 50 µM EGCG 0.5 µM</c:v>
                </c:pt>
                <c:pt idx="6">
                  <c:v>V 50 µM EGCG 1 µM</c:v>
                </c:pt>
                <c:pt idx="7">
                  <c:v>V 100 µM EGCG 0.5 µM</c:v>
                </c:pt>
                <c:pt idx="8">
                  <c:v>V 100 µM EGCG 1 µM</c:v>
                </c:pt>
              </c:strCache>
            </c:strRef>
          </c:cat>
          <c:val>
            <c:numRef>
              <c:f>Arkusz1!$B$13:$J$13</c:f>
              <c:numCache>
                <c:formatCode>General</c:formatCode>
                <c:ptCount val="9"/>
                <c:pt idx="0">
                  <c:v>625214.19999999995</c:v>
                </c:pt>
                <c:pt idx="1">
                  <c:v>638432.30000000005</c:v>
                </c:pt>
                <c:pt idx="2">
                  <c:v>693361.8</c:v>
                </c:pt>
                <c:pt idx="3">
                  <c:v>702608.1</c:v>
                </c:pt>
                <c:pt idx="4">
                  <c:v>728800.3</c:v>
                </c:pt>
                <c:pt idx="5">
                  <c:v>713916</c:v>
                </c:pt>
                <c:pt idx="6">
                  <c:v>701413.3</c:v>
                </c:pt>
                <c:pt idx="7">
                  <c:v>783602.9</c:v>
                </c:pt>
                <c:pt idx="8">
                  <c:v>781974.7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3D5-43AD-8DE9-2ECB15329307}"/>
            </c:ext>
          </c:extLst>
        </c:ser>
        <c:ser>
          <c:idx val="1"/>
          <c:order val="1"/>
          <c:tx>
            <c:v>2h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Arkusz1!$B$47:$J$47</c:f>
              <c:strCache>
                <c:ptCount val="9"/>
                <c:pt idx="0">
                  <c:v>K</c:v>
                </c:pt>
                <c:pt idx="1">
                  <c:v>V 50 µM</c:v>
                </c:pt>
                <c:pt idx="2">
                  <c:v>V 100 µM</c:v>
                </c:pt>
                <c:pt idx="3">
                  <c:v>EGCG 0.5 µM</c:v>
                </c:pt>
                <c:pt idx="4">
                  <c:v>EGCG 1 µM</c:v>
                </c:pt>
                <c:pt idx="5">
                  <c:v>V 50 µM EGCG 0.5 µM</c:v>
                </c:pt>
                <c:pt idx="6">
                  <c:v>V 50 µM EGCG 1 µM</c:v>
                </c:pt>
                <c:pt idx="7">
                  <c:v>V 100 µM EGCG 0.5 µM</c:v>
                </c:pt>
                <c:pt idx="8">
                  <c:v>V 100 µM EGCG 1 µM</c:v>
                </c:pt>
              </c:strCache>
            </c:strRef>
          </c:cat>
          <c:val>
            <c:numRef>
              <c:f>Arkusz1!$B$35:$J$35</c:f>
              <c:numCache>
                <c:formatCode>General</c:formatCode>
                <c:ptCount val="9"/>
                <c:pt idx="0">
                  <c:v>646423.5</c:v>
                </c:pt>
                <c:pt idx="1">
                  <c:v>654145.30000000005</c:v>
                </c:pt>
                <c:pt idx="2">
                  <c:v>724694</c:v>
                </c:pt>
                <c:pt idx="3">
                  <c:v>709540.3</c:v>
                </c:pt>
                <c:pt idx="4">
                  <c:v>729112.8</c:v>
                </c:pt>
                <c:pt idx="5">
                  <c:v>735730.1</c:v>
                </c:pt>
                <c:pt idx="6">
                  <c:v>719876.1</c:v>
                </c:pt>
                <c:pt idx="7">
                  <c:v>851619.4</c:v>
                </c:pt>
                <c:pt idx="8">
                  <c:v>830185.5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3D5-43AD-8DE9-2ECB15329307}"/>
            </c:ext>
          </c:extLst>
        </c:ser>
        <c:ser>
          <c:idx val="2"/>
          <c:order val="2"/>
          <c:tx>
            <c:v>3h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Arkusz1!$B$47:$J$47</c:f>
              <c:strCache>
                <c:ptCount val="9"/>
                <c:pt idx="0">
                  <c:v>K</c:v>
                </c:pt>
                <c:pt idx="1">
                  <c:v>V 50 µM</c:v>
                </c:pt>
                <c:pt idx="2">
                  <c:v>V 100 µM</c:v>
                </c:pt>
                <c:pt idx="3">
                  <c:v>EGCG 0.5 µM</c:v>
                </c:pt>
                <c:pt idx="4">
                  <c:v>EGCG 1 µM</c:v>
                </c:pt>
                <c:pt idx="5">
                  <c:v>V 50 µM EGCG 0.5 µM</c:v>
                </c:pt>
                <c:pt idx="6">
                  <c:v>V 50 µM EGCG 1 µM</c:v>
                </c:pt>
                <c:pt idx="7">
                  <c:v>V 100 µM EGCG 0.5 µM</c:v>
                </c:pt>
                <c:pt idx="8">
                  <c:v>V 100 µM EGCG 1 µM</c:v>
                </c:pt>
              </c:strCache>
            </c:strRef>
          </c:cat>
          <c:val>
            <c:numRef>
              <c:f>Arkusz1!$B$58:$J$58</c:f>
              <c:numCache>
                <c:formatCode>General</c:formatCode>
                <c:ptCount val="9"/>
                <c:pt idx="0">
                  <c:v>667384.5</c:v>
                </c:pt>
                <c:pt idx="1">
                  <c:v>674718.1</c:v>
                </c:pt>
                <c:pt idx="2">
                  <c:v>765037.7</c:v>
                </c:pt>
                <c:pt idx="3">
                  <c:v>722757.9</c:v>
                </c:pt>
                <c:pt idx="4">
                  <c:v>742972.2</c:v>
                </c:pt>
                <c:pt idx="5">
                  <c:v>770093.7</c:v>
                </c:pt>
                <c:pt idx="6">
                  <c:v>748789.4</c:v>
                </c:pt>
                <c:pt idx="7">
                  <c:v>930250.4</c:v>
                </c:pt>
                <c:pt idx="8">
                  <c:v>890587.6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23D5-43AD-8DE9-2ECB153293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27497440"/>
        <c:axId val="427489568"/>
      </c:barChart>
      <c:catAx>
        <c:axId val="427497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427489568"/>
        <c:crosses val="autoZero"/>
        <c:auto val="1"/>
        <c:lblAlgn val="ctr"/>
        <c:lblOffset val="100"/>
        <c:noMultiLvlLbl val="0"/>
      </c:catAx>
      <c:valAx>
        <c:axId val="4274895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4274974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l-PL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l-PL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Arkusz1!$B$2</c:f>
              <c:strCache>
                <c:ptCount val="1"/>
                <c:pt idx="0">
                  <c:v>K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(Arkusz1!$B$14,Arkusz1!$B$36,Arkusz1!$B$59)</c:f>
                <c:numCache>
                  <c:formatCode>General</c:formatCode>
                  <c:ptCount val="3"/>
                  <c:pt idx="0">
                    <c:v>87967.718960233804</c:v>
                  </c:pt>
                  <c:pt idx="1">
                    <c:v>94373.913144882245</c:v>
                  </c:pt>
                  <c:pt idx="2">
                    <c:v>98589.006676144621</c:v>
                  </c:pt>
                </c:numCache>
              </c:numRef>
            </c:plus>
            <c:minus>
              <c:numRef>
                <c:f>(Arkusz1!$B$14,Arkusz1!$B$36,Arkusz1!$B$59)</c:f>
                <c:numCache>
                  <c:formatCode>General</c:formatCode>
                  <c:ptCount val="3"/>
                  <c:pt idx="0">
                    <c:v>87967.718960233804</c:v>
                  </c:pt>
                  <c:pt idx="1">
                    <c:v>94373.913144882245</c:v>
                  </c:pt>
                  <c:pt idx="2">
                    <c:v>98589.006676144621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(Arkusz1!$A$1,Arkusz1!$A$23,Arkusz1!$A$46)</c:f>
              <c:strCache>
                <c:ptCount val="3"/>
                <c:pt idx="0">
                  <c:v>1h</c:v>
                </c:pt>
                <c:pt idx="1">
                  <c:v>2h</c:v>
                </c:pt>
                <c:pt idx="2">
                  <c:v>3h</c:v>
                </c:pt>
              </c:strCache>
            </c:strRef>
          </c:cat>
          <c:val>
            <c:numRef>
              <c:f>(Arkusz1!$B$13,Arkusz1!$B$35,Arkusz1!$B$58)</c:f>
              <c:numCache>
                <c:formatCode>General</c:formatCode>
                <c:ptCount val="3"/>
                <c:pt idx="0">
                  <c:v>625214.19999999995</c:v>
                </c:pt>
                <c:pt idx="1">
                  <c:v>646423.5</c:v>
                </c:pt>
                <c:pt idx="2">
                  <c:v>667384.5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1C0-4B43-BCE2-A90B314E46B3}"/>
            </c:ext>
          </c:extLst>
        </c:ser>
        <c:ser>
          <c:idx val="1"/>
          <c:order val="1"/>
          <c:tx>
            <c:strRef>
              <c:f>Arkusz1!$C$2</c:f>
              <c:strCache>
                <c:ptCount val="1"/>
                <c:pt idx="0">
                  <c:v>V 50 µM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(Arkusz1!$C$14,Arkusz1!$C$36,Arkusz1!$C$59)</c:f>
                <c:numCache>
                  <c:formatCode>General</c:formatCode>
                  <c:ptCount val="3"/>
                  <c:pt idx="0">
                    <c:v>102171.78878519587</c:v>
                  </c:pt>
                  <c:pt idx="1">
                    <c:v>103700.71857358457</c:v>
                  </c:pt>
                  <c:pt idx="2">
                    <c:v>104625.78179976078</c:v>
                  </c:pt>
                </c:numCache>
              </c:numRef>
            </c:plus>
            <c:minus>
              <c:numRef>
                <c:f>(Arkusz1!$C$14,Arkusz1!$C$36,Arkusz1!$C$59)</c:f>
                <c:numCache>
                  <c:formatCode>General</c:formatCode>
                  <c:ptCount val="3"/>
                  <c:pt idx="0">
                    <c:v>102171.78878519587</c:v>
                  </c:pt>
                  <c:pt idx="1">
                    <c:v>103700.71857358457</c:v>
                  </c:pt>
                  <c:pt idx="2">
                    <c:v>104625.78179976078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(Arkusz1!$A$1,Arkusz1!$A$23,Arkusz1!$A$46)</c:f>
              <c:strCache>
                <c:ptCount val="3"/>
                <c:pt idx="0">
                  <c:v>1h</c:v>
                </c:pt>
                <c:pt idx="1">
                  <c:v>2h</c:v>
                </c:pt>
                <c:pt idx="2">
                  <c:v>3h</c:v>
                </c:pt>
              </c:strCache>
            </c:strRef>
          </c:cat>
          <c:val>
            <c:numRef>
              <c:f>(Arkusz1!$C$13,Arkusz1!$C$35,Arkusz1!$C$58)</c:f>
              <c:numCache>
                <c:formatCode>General</c:formatCode>
                <c:ptCount val="3"/>
                <c:pt idx="0">
                  <c:v>638432.30000000005</c:v>
                </c:pt>
                <c:pt idx="1">
                  <c:v>654145.30000000005</c:v>
                </c:pt>
                <c:pt idx="2">
                  <c:v>674718.1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1C0-4B43-BCE2-A90B314E46B3}"/>
            </c:ext>
          </c:extLst>
        </c:ser>
        <c:ser>
          <c:idx val="2"/>
          <c:order val="2"/>
          <c:tx>
            <c:strRef>
              <c:f>Arkusz1!$D$24</c:f>
              <c:strCache>
                <c:ptCount val="1"/>
                <c:pt idx="0">
                  <c:v>V 100 µM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(Arkusz1!$D$14,Arkusz1!$D$36,Arkusz1!$D$59)</c:f>
                <c:numCache>
                  <c:formatCode>General</c:formatCode>
                  <c:ptCount val="3"/>
                  <c:pt idx="0">
                    <c:v>124457.25271647808</c:v>
                  </c:pt>
                  <c:pt idx="1">
                    <c:v>132118.49378157136</c:v>
                  </c:pt>
                  <c:pt idx="2">
                    <c:v>142843.08500437334</c:v>
                  </c:pt>
                </c:numCache>
              </c:numRef>
            </c:plus>
            <c:minus>
              <c:numRef>
                <c:f>(Arkusz1!$D$14,Arkusz1!$D$36,Arkusz1!$D$59)</c:f>
                <c:numCache>
                  <c:formatCode>General</c:formatCode>
                  <c:ptCount val="3"/>
                  <c:pt idx="0">
                    <c:v>124457.25271647808</c:v>
                  </c:pt>
                  <c:pt idx="1">
                    <c:v>132118.49378157136</c:v>
                  </c:pt>
                  <c:pt idx="2">
                    <c:v>142843.08500437334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(Arkusz1!$A$1,Arkusz1!$A$23,Arkusz1!$A$46)</c:f>
              <c:strCache>
                <c:ptCount val="3"/>
                <c:pt idx="0">
                  <c:v>1h</c:v>
                </c:pt>
                <c:pt idx="1">
                  <c:v>2h</c:v>
                </c:pt>
                <c:pt idx="2">
                  <c:v>3h</c:v>
                </c:pt>
              </c:strCache>
            </c:strRef>
          </c:cat>
          <c:val>
            <c:numRef>
              <c:f>(Arkusz1!$D$13,Arkusz1!$D$35,Arkusz1!$D$58)</c:f>
              <c:numCache>
                <c:formatCode>General</c:formatCode>
                <c:ptCount val="3"/>
                <c:pt idx="0">
                  <c:v>693361.8</c:v>
                </c:pt>
                <c:pt idx="1">
                  <c:v>724694</c:v>
                </c:pt>
                <c:pt idx="2">
                  <c:v>765037.7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1C0-4B43-BCE2-A90B314E46B3}"/>
            </c:ext>
          </c:extLst>
        </c:ser>
        <c:ser>
          <c:idx val="3"/>
          <c:order val="3"/>
          <c:tx>
            <c:strRef>
              <c:f>Arkusz1!$E$47</c:f>
              <c:strCache>
                <c:ptCount val="1"/>
                <c:pt idx="0">
                  <c:v>EGCG 0.5 µM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(Arkusz1!$E$14,Arkusz1!$E$36,Arkusz1!$E$59)</c:f>
                <c:numCache>
                  <c:formatCode>General</c:formatCode>
                  <c:ptCount val="3"/>
                  <c:pt idx="0">
                    <c:v>103974.81239912567</c:v>
                  </c:pt>
                  <c:pt idx="1">
                    <c:v>106595.54000681454</c:v>
                  </c:pt>
                  <c:pt idx="2">
                    <c:v>114041.8165932033</c:v>
                  </c:pt>
                </c:numCache>
              </c:numRef>
            </c:plus>
            <c:minus>
              <c:numRef>
                <c:f>(Arkusz1!$E$14,Arkusz1!$E$36,Arkusz1!$E$59)</c:f>
                <c:numCache>
                  <c:formatCode>General</c:formatCode>
                  <c:ptCount val="3"/>
                  <c:pt idx="0">
                    <c:v>103974.81239912567</c:v>
                  </c:pt>
                  <c:pt idx="1">
                    <c:v>106595.54000681454</c:v>
                  </c:pt>
                  <c:pt idx="2">
                    <c:v>114041.8165932033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(Arkusz1!$A$1,Arkusz1!$A$23,Arkusz1!$A$46)</c:f>
              <c:strCache>
                <c:ptCount val="3"/>
                <c:pt idx="0">
                  <c:v>1h</c:v>
                </c:pt>
                <c:pt idx="1">
                  <c:v>2h</c:v>
                </c:pt>
                <c:pt idx="2">
                  <c:v>3h</c:v>
                </c:pt>
              </c:strCache>
            </c:strRef>
          </c:cat>
          <c:val>
            <c:numRef>
              <c:f>(Arkusz1!$E$13,Arkusz1!$E$35,Arkusz1!$E$58)</c:f>
              <c:numCache>
                <c:formatCode>General</c:formatCode>
                <c:ptCount val="3"/>
                <c:pt idx="0">
                  <c:v>702608.1</c:v>
                </c:pt>
                <c:pt idx="1">
                  <c:v>709540.3</c:v>
                </c:pt>
                <c:pt idx="2">
                  <c:v>722757.9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1C0-4B43-BCE2-A90B314E46B3}"/>
            </c:ext>
          </c:extLst>
        </c:ser>
        <c:ser>
          <c:idx val="4"/>
          <c:order val="4"/>
          <c:tx>
            <c:strRef>
              <c:f>Arkusz1!$F$47</c:f>
              <c:strCache>
                <c:ptCount val="1"/>
                <c:pt idx="0">
                  <c:v>EGCG 1 µM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(Arkusz1!$F$14,Arkusz1!$F$36,Arkusz1!$F$59)</c:f>
                <c:numCache>
                  <c:formatCode>General</c:formatCode>
                  <c:ptCount val="3"/>
                  <c:pt idx="0">
                    <c:v>135118.8639112901</c:v>
                  </c:pt>
                  <c:pt idx="1">
                    <c:v>139401.52168450499</c:v>
                  </c:pt>
                  <c:pt idx="2">
                    <c:v>145518.04739374717</c:v>
                  </c:pt>
                </c:numCache>
              </c:numRef>
            </c:plus>
            <c:minus>
              <c:numRef>
                <c:f>(Arkusz1!$F$14,Arkusz1!$F$36,Arkusz1!$F$59)</c:f>
                <c:numCache>
                  <c:formatCode>General</c:formatCode>
                  <c:ptCount val="3"/>
                  <c:pt idx="0">
                    <c:v>135118.8639112901</c:v>
                  </c:pt>
                  <c:pt idx="1">
                    <c:v>139401.52168450499</c:v>
                  </c:pt>
                  <c:pt idx="2">
                    <c:v>145518.04739374717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(Arkusz1!$A$1,Arkusz1!$A$23,Arkusz1!$A$46)</c:f>
              <c:strCache>
                <c:ptCount val="3"/>
                <c:pt idx="0">
                  <c:v>1h</c:v>
                </c:pt>
                <c:pt idx="1">
                  <c:v>2h</c:v>
                </c:pt>
                <c:pt idx="2">
                  <c:v>3h</c:v>
                </c:pt>
              </c:strCache>
            </c:strRef>
          </c:cat>
          <c:val>
            <c:numRef>
              <c:f>(Arkusz1!$F$13,Arkusz1!$F$35,Arkusz1!$F$58)</c:f>
              <c:numCache>
                <c:formatCode>General</c:formatCode>
                <c:ptCount val="3"/>
                <c:pt idx="0">
                  <c:v>728800.3</c:v>
                </c:pt>
                <c:pt idx="1">
                  <c:v>729112.8</c:v>
                </c:pt>
                <c:pt idx="2">
                  <c:v>742972.2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1C0-4B43-BCE2-A90B314E46B3}"/>
            </c:ext>
          </c:extLst>
        </c:ser>
        <c:ser>
          <c:idx val="5"/>
          <c:order val="5"/>
          <c:tx>
            <c:strRef>
              <c:f>Arkusz1!$G$47</c:f>
              <c:strCache>
                <c:ptCount val="1"/>
                <c:pt idx="0">
                  <c:v>V 50 µM EGCG 0.5 µM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(Arkusz1!$G$14,Arkusz1!$G$36,Arkusz1!$G$59)</c:f>
                <c:numCache>
                  <c:formatCode>General</c:formatCode>
                  <c:ptCount val="3"/>
                  <c:pt idx="0">
                    <c:v>70115.437824585635</c:v>
                  </c:pt>
                  <c:pt idx="1">
                    <c:v>73644.598517248131</c:v>
                  </c:pt>
                  <c:pt idx="2">
                    <c:v>77143.102383456455</c:v>
                  </c:pt>
                </c:numCache>
              </c:numRef>
            </c:plus>
            <c:minus>
              <c:numRef>
                <c:f>(Arkusz1!$G$14,Arkusz1!$G$36,Arkusz1!$G$59)</c:f>
                <c:numCache>
                  <c:formatCode>General</c:formatCode>
                  <c:ptCount val="3"/>
                  <c:pt idx="0">
                    <c:v>70115.437824585635</c:v>
                  </c:pt>
                  <c:pt idx="1">
                    <c:v>73644.598517248131</c:v>
                  </c:pt>
                  <c:pt idx="2">
                    <c:v>77143.102383456455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(Arkusz1!$A$1,Arkusz1!$A$23,Arkusz1!$A$46)</c:f>
              <c:strCache>
                <c:ptCount val="3"/>
                <c:pt idx="0">
                  <c:v>1h</c:v>
                </c:pt>
                <c:pt idx="1">
                  <c:v>2h</c:v>
                </c:pt>
                <c:pt idx="2">
                  <c:v>3h</c:v>
                </c:pt>
              </c:strCache>
            </c:strRef>
          </c:cat>
          <c:val>
            <c:numRef>
              <c:f>(Arkusz1!$G$13,Arkusz1!$G$35,Arkusz1!$G$58)</c:f>
              <c:numCache>
                <c:formatCode>General</c:formatCode>
                <c:ptCount val="3"/>
                <c:pt idx="0">
                  <c:v>713916</c:v>
                </c:pt>
                <c:pt idx="1">
                  <c:v>735730.1</c:v>
                </c:pt>
                <c:pt idx="2">
                  <c:v>770093.7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D1C0-4B43-BCE2-A90B314E46B3}"/>
            </c:ext>
          </c:extLst>
        </c:ser>
        <c:ser>
          <c:idx val="6"/>
          <c:order val="6"/>
          <c:tx>
            <c:strRef>
              <c:f>Arkusz1!$H$24</c:f>
              <c:strCache>
                <c:ptCount val="1"/>
                <c:pt idx="0">
                  <c:v>V 50 µM EGCG 1 µM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(Arkusz1!$H$14,Arkusz1!$H$36,Arkusz1!$H$59)</c:f>
                <c:numCache>
                  <c:formatCode>General</c:formatCode>
                  <c:ptCount val="3"/>
                  <c:pt idx="0">
                    <c:v>100402.79994219927</c:v>
                  </c:pt>
                  <c:pt idx="1">
                    <c:v>99536.252770815117</c:v>
                  </c:pt>
                  <c:pt idx="2">
                    <c:v>103198.96831762548</c:v>
                  </c:pt>
                </c:numCache>
              </c:numRef>
            </c:plus>
            <c:minus>
              <c:numRef>
                <c:f>(Arkusz1!$H$14,Arkusz1!$H$36,Arkusz1!$H$59)</c:f>
                <c:numCache>
                  <c:formatCode>General</c:formatCode>
                  <c:ptCount val="3"/>
                  <c:pt idx="0">
                    <c:v>100402.79994219927</c:v>
                  </c:pt>
                  <c:pt idx="1">
                    <c:v>99536.252770815117</c:v>
                  </c:pt>
                  <c:pt idx="2">
                    <c:v>103198.96831762548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(Arkusz1!$A$1,Arkusz1!$A$23,Arkusz1!$A$46)</c:f>
              <c:strCache>
                <c:ptCount val="3"/>
                <c:pt idx="0">
                  <c:v>1h</c:v>
                </c:pt>
                <c:pt idx="1">
                  <c:v>2h</c:v>
                </c:pt>
                <c:pt idx="2">
                  <c:v>3h</c:v>
                </c:pt>
              </c:strCache>
            </c:strRef>
          </c:cat>
          <c:val>
            <c:numRef>
              <c:f>(Arkusz1!$H$13,Arkusz1!$H$35,Arkusz1!$H$58)</c:f>
              <c:numCache>
                <c:formatCode>General</c:formatCode>
                <c:ptCount val="3"/>
                <c:pt idx="0">
                  <c:v>701413.3</c:v>
                </c:pt>
                <c:pt idx="1">
                  <c:v>719876.1</c:v>
                </c:pt>
                <c:pt idx="2">
                  <c:v>748789.4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D1C0-4B43-BCE2-A90B314E46B3}"/>
            </c:ext>
          </c:extLst>
        </c:ser>
        <c:ser>
          <c:idx val="7"/>
          <c:order val="7"/>
          <c:tx>
            <c:strRef>
              <c:f>Arkusz1!$I$24</c:f>
              <c:strCache>
                <c:ptCount val="1"/>
                <c:pt idx="0">
                  <c:v>V 100 µM EGCG 0.5 µM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(Arkusz1!$I$14,Arkusz1!$I$36,Arkusz1!$I$59)</c:f>
                <c:numCache>
                  <c:formatCode>General</c:formatCode>
                  <c:ptCount val="3"/>
                  <c:pt idx="0">
                    <c:v>81825.532925514417</c:v>
                  </c:pt>
                  <c:pt idx="1">
                    <c:v>78587.91069199724</c:v>
                  </c:pt>
                  <c:pt idx="2">
                    <c:v>81949.091721900404</c:v>
                  </c:pt>
                </c:numCache>
              </c:numRef>
            </c:plus>
            <c:minus>
              <c:numRef>
                <c:f>(Arkusz1!$I$14,Arkusz1!$I$36,Arkusz1!$I$59)</c:f>
                <c:numCache>
                  <c:formatCode>General</c:formatCode>
                  <c:ptCount val="3"/>
                  <c:pt idx="0">
                    <c:v>81825.532925514417</c:v>
                  </c:pt>
                  <c:pt idx="1">
                    <c:v>78587.91069199724</c:v>
                  </c:pt>
                  <c:pt idx="2">
                    <c:v>81949.091721900404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(Arkusz1!$A$1,Arkusz1!$A$23,Arkusz1!$A$46)</c:f>
              <c:strCache>
                <c:ptCount val="3"/>
                <c:pt idx="0">
                  <c:v>1h</c:v>
                </c:pt>
                <c:pt idx="1">
                  <c:v>2h</c:v>
                </c:pt>
                <c:pt idx="2">
                  <c:v>3h</c:v>
                </c:pt>
              </c:strCache>
            </c:strRef>
          </c:cat>
          <c:val>
            <c:numRef>
              <c:f>(Arkusz1!$I$13,Arkusz1!$I$35,Arkusz1!$I$58)</c:f>
              <c:numCache>
                <c:formatCode>General</c:formatCode>
                <c:ptCount val="3"/>
                <c:pt idx="0">
                  <c:v>783602.9</c:v>
                </c:pt>
                <c:pt idx="1">
                  <c:v>851619.4</c:v>
                </c:pt>
                <c:pt idx="2">
                  <c:v>930250.4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D1C0-4B43-BCE2-A90B314E46B3}"/>
            </c:ext>
          </c:extLst>
        </c:ser>
        <c:ser>
          <c:idx val="8"/>
          <c:order val="8"/>
          <c:tx>
            <c:strRef>
              <c:f>Arkusz1!$J$24</c:f>
              <c:strCache>
                <c:ptCount val="1"/>
                <c:pt idx="0">
                  <c:v>V 100 µM EGCG 1 µM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(Arkusz1!$J$14,Arkusz1!$J$36,Arkusz1!$J$59)</c:f>
                <c:numCache>
                  <c:formatCode>General</c:formatCode>
                  <c:ptCount val="3"/>
                  <c:pt idx="0">
                    <c:v>97338.471216049686</c:v>
                  </c:pt>
                  <c:pt idx="1">
                    <c:v>96547.964705229402</c:v>
                  </c:pt>
                  <c:pt idx="2">
                    <c:v>106636.87169309185</c:v>
                  </c:pt>
                </c:numCache>
              </c:numRef>
            </c:plus>
            <c:minus>
              <c:numRef>
                <c:f>(Arkusz1!$J$14,Arkusz1!$J$36,Arkusz1!$J$59)</c:f>
                <c:numCache>
                  <c:formatCode>General</c:formatCode>
                  <c:ptCount val="3"/>
                  <c:pt idx="0">
                    <c:v>97338.471216049686</c:v>
                  </c:pt>
                  <c:pt idx="1">
                    <c:v>96547.964705229402</c:v>
                  </c:pt>
                  <c:pt idx="2">
                    <c:v>106636.87169309185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(Arkusz1!$A$1,Arkusz1!$A$23,Arkusz1!$A$46)</c:f>
              <c:strCache>
                <c:ptCount val="3"/>
                <c:pt idx="0">
                  <c:v>1h</c:v>
                </c:pt>
                <c:pt idx="1">
                  <c:v>2h</c:v>
                </c:pt>
                <c:pt idx="2">
                  <c:v>3h</c:v>
                </c:pt>
              </c:strCache>
            </c:strRef>
          </c:cat>
          <c:val>
            <c:numRef>
              <c:f>(Arkusz1!$J$13,Arkusz1!$J$35,Arkusz1!$J$58)</c:f>
              <c:numCache>
                <c:formatCode>General</c:formatCode>
                <c:ptCount val="3"/>
                <c:pt idx="0">
                  <c:v>781974.7</c:v>
                </c:pt>
                <c:pt idx="1">
                  <c:v>830185.5</c:v>
                </c:pt>
                <c:pt idx="2">
                  <c:v>890587.6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D1C0-4B43-BCE2-A90B314E46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27499408"/>
        <c:axId val="427503672"/>
      </c:barChart>
      <c:catAx>
        <c:axId val="4274994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427503672"/>
        <c:crosses val="autoZero"/>
        <c:auto val="1"/>
        <c:lblAlgn val="ctr"/>
        <c:lblOffset val="100"/>
        <c:noMultiLvlLbl val="0"/>
      </c:catAx>
      <c:valAx>
        <c:axId val="4275036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42749940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l-PL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l-PL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5093131979868962E-2"/>
          <c:y val="4.3028898037491506E-2"/>
          <c:w val="0.85706505781980968"/>
          <c:h val="0.77838043087253683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Arkusz1!$A$1</c:f>
              <c:strCache>
                <c:ptCount val="1"/>
                <c:pt idx="0">
                  <c:v>1h</c:v>
                </c:pt>
              </c:strCache>
            </c:strRef>
          </c:tx>
          <c:spPr>
            <a:solidFill>
              <a:schemeClr val="bg1"/>
            </a:solidFill>
            <a:ln w="22225">
              <a:solidFill>
                <a:schemeClr val="tx1"/>
              </a:solidFill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Arkusz1!$B$16:$J$16</c:f>
                <c:numCache>
                  <c:formatCode>General</c:formatCode>
                  <c:ptCount val="9"/>
                  <c:pt idx="0">
                    <c:v>7.0350064793980858</c:v>
                  </c:pt>
                  <c:pt idx="1">
                    <c:v>8.0017715884045852</c:v>
                  </c:pt>
                  <c:pt idx="2">
                    <c:v>8.9749141585589278</c:v>
                  </c:pt>
                  <c:pt idx="3">
                    <c:v>7.3992039373817127</c:v>
                  </c:pt>
                  <c:pt idx="4">
                    <c:v>9.2699511725839088</c:v>
                  </c:pt>
                  <c:pt idx="5">
                    <c:v>4.9106223858679199</c:v>
                  </c:pt>
                  <c:pt idx="6">
                    <c:v>7.1571782244647526</c:v>
                  </c:pt>
                  <c:pt idx="7">
                    <c:v>5.2211096287108187</c:v>
                  </c:pt>
                  <c:pt idx="8">
                    <c:v>6.2238887790135466</c:v>
                  </c:pt>
                </c:numCache>
              </c:numRef>
            </c:plus>
            <c:minus>
              <c:numRef>
                <c:f>Arkusz1!$B$16:$J$16</c:f>
                <c:numCache>
                  <c:formatCode>General</c:formatCode>
                  <c:ptCount val="9"/>
                  <c:pt idx="0">
                    <c:v>7.0350064793980858</c:v>
                  </c:pt>
                  <c:pt idx="1">
                    <c:v>8.0017715884045852</c:v>
                  </c:pt>
                  <c:pt idx="2">
                    <c:v>8.9749141585589278</c:v>
                  </c:pt>
                  <c:pt idx="3">
                    <c:v>7.3992039373817127</c:v>
                  </c:pt>
                  <c:pt idx="4">
                    <c:v>9.2699511725839088</c:v>
                  </c:pt>
                  <c:pt idx="5">
                    <c:v>4.9106223858679199</c:v>
                  </c:pt>
                  <c:pt idx="6">
                    <c:v>7.1571782244647526</c:v>
                  </c:pt>
                  <c:pt idx="7">
                    <c:v>5.2211096287108187</c:v>
                  </c:pt>
                  <c:pt idx="8">
                    <c:v>6.2238887790135466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Arkusz1!$B$47:$J$47</c:f>
              <c:strCache>
                <c:ptCount val="9"/>
                <c:pt idx="0">
                  <c:v>K</c:v>
                </c:pt>
                <c:pt idx="1">
                  <c:v>V 50 µM</c:v>
                </c:pt>
                <c:pt idx="2">
                  <c:v>V 100 µM</c:v>
                </c:pt>
                <c:pt idx="3">
                  <c:v>EGCG 0.5 µM</c:v>
                </c:pt>
                <c:pt idx="4">
                  <c:v>EGCG 1 µM</c:v>
                </c:pt>
                <c:pt idx="5">
                  <c:v>V 50 µM EGCG 0.5 µM</c:v>
                </c:pt>
                <c:pt idx="6">
                  <c:v>V 50 µM EGCG 1 µM</c:v>
                </c:pt>
                <c:pt idx="7">
                  <c:v>V 100 µM EGCG 0.5 µM</c:v>
                </c:pt>
                <c:pt idx="8">
                  <c:v>V 100 µM EGCG 1 µM</c:v>
                </c:pt>
              </c:strCache>
            </c:strRef>
          </c:cat>
          <c:val>
            <c:numRef>
              <c:f>Arkusz1!$B$15:$J$15</c:f>
              <c:numCache>
                <c:formatCode>General</c:formatCode>
                <c:ptCount val="9"/>
                <c:pt idx="0">
                  <c:v>100</c:v>
                </c:pt>
                <c:pt idx="1">
                  <c:v>102.11417143116712</c:v>
                </c:pt>
                <c:pt idx="2">
                  <c:v>110.89988039299172</c:v>
                </c:pt>
                <c:pt idx="3">
                  <c:v>112.37878154398926</c:v>
                </c:pt>
                <c:pt idx="4">
                  <c:v>116.56809778152832</c:v>
                </c:pt>
                <c:pt idx="5">
                  <c:v>114.18742568546909</c:v>
                </c:pt>
                <c:pt idx="6">
                  <c:v>112.18767903863989</c:v>
                </c:pt>
                <c:pt idx="7">
                  <c:v>125.33350969955579</c:v>
                </c:pt>
                <c:pt idx="8">
                  <c:v>125.07308695163995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C48-4019-B9F3-DEF2F704254F}"/>
            </c:ext>
          </c:extLst>
        </c:ser>
        <c:ser>
          <c:idx val="0"/>
          <c:order val="1"/>
          <c:tx>
            <c:strRef>
              <c:f>Arkusz1!$A$23</c:f>
              <c:strCache>
                <c:ptCount val="1"/>
                <c:pt idx="0">
                  <c:v>2h</c:v>
                </c:pt>
              </c:strCache>
            </c:strRef>
          </c:tx>
          <c:spPr>
            <a:pattFill prst="pct20">
              <a:fgClr>
                <a:schemeClr val="tx1"/>
              </a:fgClr>
              <a:bgClr>
                <a:schemeClr val="bg1"/>
              </a:bgClr>
            </a:pattFill>
            <a:ln w="12700">
              <a:solidFill>
                <a:schemeClr val="tx1"/>
              </a:solidFill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Arkusz1!$B$38:$J$38</c:f>
                <c:numCache>
                  <c:formatCode>General</c:formatCode>
                  <c:ptCount val="9"/>
                  <c:pt idx="0">
                    <c:v>7.2996969591051561</c:v>
                  </c:pt>
                  <c:pt idx="1">
                    <c:v>7.9264284688420572</c:v>
                  </c:pt>
                  <c:pt idx="2">
                    <c:v>9.1154676167852475</c:v>
                  </c:pt>
                  <c:pt idx="3">
                    <c:v>7.5115916606015558</c:v>
                  </c:pt>
                  <c:pt idx="4">
                    <c:v>9.5596677005605279</c:v>
                  </c:pt>
                  <c:pt idx="5">
                    <c:v>5.0048651344595072</c:v>
                  </c:pt>
                  <c:pt idx="6">
                    <c:v>6.9134294617375911</c:v>
                  </c:pt>
                  <c:pt idx="7">
                    <c:v>4.6140277389170112</c:v>
                  </c:pt>
                  <c:pt idx="8">
                    <c:v>5.8148428697700334</c:v>
                  </c:pt>
                </c:numCache>
              </c:numRef>
            </c:plus>
            <c:minus>
              <c:numRef>
                <c:f>Arkusz1!$B$38:$J$38</c:f>
                <c:numCache>
                  <c:formatCode>General</c:formatCode>
                  <c:ptCount val="9"/>
                  <c:pt idx="0">
                    <c:v>7.2996969591051561</c:v>
                  </c:pt>
                  <c:pt idx="1">
                    <c:v>7.9264284688420572</c:v>
                  </c:pt>
                  <c:pt idx="2">
                    <c:v>9.1154676167852475</c:v>
                  </c:pt>
                  <c:pt idx="3">
                    <c:v>7.5115916606015558</c:v>
                  </c:pt>
                  <c:pt idx="4">
                    <c:v>9.5596677005605279</c:v>
                  </c:pt>
                  <c:pt idx="5">
                    <c:v>5.0048651344595072</c:v>
                  </c:pt>
                  <c:pt idx="6">
                    <c:v>6.9134294617375911</c:v>
                  </c:pt>
                  <c:pt idx="7">
                    <c:v>4.6140277389170112</c:v>
                  </c:pt>
                  <c:pt idx="8">
                    <c:v>5.8148428697700334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Arkusz1!$B$47:$J$47</c:f>
              <c:strCache>
                <c:ptCount val="9"/>
                <c:pt idx="0">
                  <c:v>K</c:v>
                </c:pt>
                <c:pt idx="1">
                  <c:v>V 50 µM</c:v>
                </c:pt>
                <c:pt idx="2">
                  <c:v>V 100 µM</c:v>
                </c:pt>
                <c:pt idx="3">
                  <c:v>EGCG 0.5 µM</c:v>
                </c:pt>
                <c:pt idx="4">
                  <c:v>EGCG 1 µM</c:v>
                </c:pt>
                <c:pt idx="5">
                  <c:v>V 50 µM EGCG 0.5 µM</c:v>
                </c:pt>
                <c:pt idx="6">
                  <c:v>V 50 µM EGCG 1 µM</c:v>
                </c:pt>
                <c:pt idx="7">
                  <c:v>V 100 µM EGCG 0.5 µM</c:v>
                </c:pt>
                <c:pt idx="8">
                  <c:v>V 100 µM EGCG 1 µM</c:v>
                </c:pt>
              </c:strCache>
            </c:strRef>
          </c:cat>
          <c:val>
            <c:numRef>
              <c:f>Arkusz1!$B$37:$J$37</c:f>
              <c:numCache>
                <c:formatCode>General</c:formatCode>
                <c:ptCount val="9"/>
                <c:pt idx="0">
                  <c:v>100</c:v>
                </c:pt>
                <c:pt idx="1">
                  <c:v>101.19454196822981</c:v>
                </c:pt>
                <c:pt idx="2">
                  <c:v>112.10823863922026</c:v>
                </c:pt>
                <c:pt idx="3">
                  <c:v>109.7640014634369</c:v>
                </c:pt>
                <c:pt idx="4">
                  <c:v>112.79181527280491</c:v>
                </c:pt>
                <c:pt idx="5">
                  <c:v>113.8154940221078</c:v>
                </c:pt>
                <c:pt idx="6">
                  <c:v>111.3629222947495</c:v>
                </c:pt>
                <c:pt idx="7">
                  <c:v>131.74326119022592</c:v>
                </c:pt>
                <c:pt idx="8">
                  <c:v>128.42749374055862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C48-4019-B9F3-DEF2F704254F}"/>
            </c:ext>
          </c:extLst>
        </c:ser>
        <c:ser>
          <c:idx val="2"/>
          <c:order val="2"/>
          <c:tx>
            <c:strRef>
              <c:f>Arkusz1!$A$46</c:f>
              <c:strCache>
                <c:ptCount val="1"/>
                <c:pt idx="0">
                  <c:v>3h</c:v>
                </c:pt>
              </c:strCache>
            </c:strRef>
          </c:tx>
          <c:spPr>
            <a:pattFill prst="pct80">
              <a:fgClr>
                <a:schemeClr val="tx1"/>
              </a:fgClr>
              <a:bgClr>
                <a:schemeClr val="bg1"/>
              </a:bgClr>
            </a:pattFill>
            <a:ln w="12700">
              <a:solidFill>
                <a:schemeClr val="tx1"/>
              </a:solidFill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Arkusz1!$B$61:$J$61</c:f>
                <c:numCache>
                  <c:formatCode>General</c:formatCode>
                  <c:ptCount val="9"/>
                  <c:pt idx="0">
                    <c:v>7.3862223857569829</c:v>
                  </c:pt>
                  <c:pt idx="1">
                    <c:v>7.7532959171956986</c:v>
                  </c:pt>
                  <c:pt idx="2">
                    <c:v>9.3356892741608259</c:v>
                  </c:pt>
                  <c:pt idx="3">
                    <c:v>7.8893510948274166</c:v>
                  </c:pt>
                  <c:pt idx="4">
                    <c:v>9.7929671792394917</c:v>
                  </c:pt>
                  <c:pt idx="5">
                    <c:v>5.0086828644005568</c:v>
                  </c:pt>
                  <c:pt idx="6">
                    <c:v>6.8910543016250951</c:v>
                  </c:pt>
                  <c:pt idx="7">
                    <c:v>4.4046791983051232</c:v>
                  </c:pt>
                  <c:pt idx="8">
                    <c:v>5.986882800360787</c:v>
                  </c:pt>
                </c:numCache>
              </c:numRef>
            </c:plus>
            <c:minus>
              <c:numRef>
                <c:f>Arkusz1!$B$61:$J$61</c:f>
                <c:numCache>
                  <c:formatCode>General</c:formatCode>
                  <c:ptCount val="9"/>
                  <c:pt idx="0">
                    <c:v>7.3862223857569829</c:v>
                  </c:pt>
                  <c:pt idx="1">
                    <c:v>7.7532959171956986</c:v>
                  </c:pt>
                  <c:pt idx="2">
                    <c:v>9.3356892741608259</c:v>
                  </c:pt>
                  <c:pt idx="3">
                    <c:v>7.8893510948274166</c:v>
                  </c:pt>
                  <c:pt idx="4">
                    <c:v>9.7929671792394917</c:v>
                  </c:pt>
                  <c:pt idx="5">
                    <c:v>5.0086828644005568</c:v>
                  </c:pt>
                  <c:pt idx="6">
                    <c:v>6.8910543016250951</c:v>
                  </c:pt>
                  <c:pt idx="7">
                    <c:v>4.4046791983051232</c:v>
                  </c:pt>
                  <c:pt idx="8">
                    <c:v>5.986882800360787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Arkusz1!$B$47:$J$47</c:f>
              <c:strCache>
                <c:ptCount val="9"/>
                <c:pt idx="0">
                  <c:v>K</c:v>
                </c:pt>
                <c:pt idx="1">
                  <c:v>V 50 µM</c:v>
                </c:pt>
                <c:pt idx="2">
                  <c:v>V 100 µM</c:v>
                </c:pt>
                <c:pt idx="3">
                  <c:v>EGCG 0.5 µM</c:v>
                </c:pt>
                <c:pt idx="4">
                  <c:v>EGCG 1 µM</c:v>
                </c:pt>
                <c:pt idx="5">
                  <c:v>V 50 µM EGCG 0.5 µM</c:v>
                </c:pt>
                <c:pt idx="6">
                  <c:v>V 50 µM EGCG 1 µM</c:v>
                </c:pt>
                <c:pt idx="7">
                  <c:v>V 100 µM EGCG 0.5 µM</c:v>
                </c:pt>
                <c:pt idx="8">
                  <c:v>V 100 µM EGCG 1 µM</c:v>
                </c:pt>
              </c:strCache>
            </c:strRef>
          </c:cat>
          <c:val>
            <c:numRef>
              <c:f>Arkusz1!$B$60:$J$60</c:f>
              <c:numCache>
                <c:formatCode>General</c:formatCode>
                <c:ptCount val="9"/>
                <c:pt idx="0">
                  <c:v>100</c:v>
                </c:pt>
                <c:pt idx="1">
                  <c:v>101.0988568059342</c:v>
                </c:pt>
                <c:pt idx="2">
                  <c:v>114.63222475199828</c:v>
                </c:pt>
                <c:pt idx="3">
                  <c:v>108.29707612328426</c:v>
                </c:pt>
                <c:pt idx="4">
                  <c:v>111.32595977281461</c:v>
                </c:pt>
                <c:pt idx="5">
                  <c:v>115.38980902313433</c:v>
                </c:pt>
                <c:pt idx="6">
                  <c:v>112.1976012328725</c:v>
                </c:pt>
                <c:pt idx="7">
                  <c:v>139.38747453679252</c:v>
                </c:pt>
                <c:pt idx="8">
                  <c:v>133.44445368449522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C48-4019-B9F3-DEF2F704254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57465488"/>
        <c:axId val="357465816"/>
      </c:barChart>
      <c:catAx>
        <c:axId val="3574654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357465816"/>
        <c:crosses val="autoZero"/>
        <c:auto val="1"/>
        <c:lblAlgn val="ctr"/>
        <c:lblOffset val="100"/>
        <c:noMultiLvlLbl val="0"/>
      </c:catAx>
      <c:valAx>
        <c:axId val="3574658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3574654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pl-PL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l-PL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590550</xdr:colOff>
      <xdr:row>1</xdr:row>
      <xdr:rowOff>9524</xdr:rowOff>
    </xdr:from>
    <xdr:to>
      <xdr:col>25</xdr:col>
      <xdr:colOff>476250</xdr:colOff>
      <xdr:row>19</xdr:row>
      <xdr:rowOff>333375</xdr:rowOff>
    </xdr:to>
    <xdr:graphicFrame macro="">
      <xdr:nvGraphicFramePr>
        <xdr:cNvPr id="4" name="Wykres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14</xdr:col>
      <xdr:colOff>333374</xdr:colOff>
      <xdr:row>27</xdr:row>
      <xdr:rowOff>171450</xdr:rowOff>
    </xdr:from>
    <xdr:to>
      <xdr:col>25</xdr:col>
      <xdr:colOff>142875</xdr:colOff>
      <xdr:row>45</xdr:row>
      <xdr:rowOff>180975</xdr:rowOff>
    </xdr:to>
    <xdr:graphicFrame macro="">
      <xdr:nvGraphicFramePr>
        <xdr:cNvPr id="6" name="Wykres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15</xdr:col>
      <xdr:colOff>95250</xdr:colOff>
      <xdr:row>49</xdr:row>
      <xdr:rowOff>21429</xdr:rowOff>
    </xdr:from>
    <xdr:to>
      <xdr:col>27</xdr:col>
      <xdr:colOff>190500</xdr:colOff>
      <xdr:row>68</xdr:row>
      <xdr:rowOff>142874</xdr:rowOff>
    </xdr:to>
    <xdr:graphicFrame macro="">
      <xdr:nvGraphicFramePr>
        <xdr:cNvPr id="2" name="Wykres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5"/>
  <sheetViews>
    <sheetView tabSelected="1" topLeftCell="A7" zoomScale="80" zoomScaleNormal="80" workbookViewId="0">
      <selection activeCell="L53" sqref="L53"/>
    </sheetView>
  </sheetViews>
  <sheetFormatPr defaultRowHeight="15" x14ac:dyDescent="0.25"/>
  <cols>
    <col min="1" max="1" width="10" customWidth="1"/>
    <col min="7" max="7" width="10.140625" customWidth="1"/>
    <col min="8" max="8" width="11.28515625" customWidth="1"/>
    <col min="9" max="9" width="13.42578125" customWidth="1"/>
    <col min="10" max="10" width="12.7109375" customWidth="1"/>
  </cols>
  <sheetData>
    <row r="1" spans="1:10" x14ac:dyDescent="0.25">
      <c r="A1" s="1" t="s">
        <v>0</v>
      </c>
    </row>
    <row r="2" spans="1:10" ht="38.25" x14ac:dyDescent="0.25">
      <c r="B2" s="4" t="s">
        <v>1</v>
      </c>
      <c r="C2" s="4" t="s">
        <v>56</v>
      </c>
      <c r="D2" s="4" t="s">
        <v>57</v>
      </c>
      <c r="E2" s="4" t="s">
        <v>58</v>
      </c>
      <c r="F2" s="4" t="s">
        <v>59</v>
      </c>
      <c r="G2" s="4" t="s">
        <v>55</v>
      </c>
      <c r="H2" s="4" t="s">
        <v>60</v>
      </c>
      <c r="I2" s="4" t="s">
        <v>61</v>
      </c>
      <c r="J2" s="4" t="s">
        <v>62</v>
      </c>
    </row>
    <row r="3" spans="1:10" x14ac:dyDescent="0.25">
      <c r="A3" s="1" t="s">
        <v>2</v>
      </c>
      <c r="B3" s="2">
        <v>780652</v>
      </c>
      <c r="C3" s="2">
        <v>844411</v>
      </c>
      <c r="D3" s="2">
        <v>799070</v>
      </c>
      <c r="E3" s="2">
        <v>807438</v>
      </c>
      <c r="F3" s="2">
        <v>951854</v>
      </c>
      <c r="G3" s="2">
        <v>752987</v>
      </c>
      <c r="H3" s="2">
        <v>771459</v>
      </c>
      <c r="I3" s="2">
        <v>818599</v>
      </c>
      <c r="J3" s="2">
        <v>902846</v>
      </c>
    </row>
    <row r="4" spans="1:10" x14ac:dyDescent="0.25">
      <c r="A4" s="1"/>
      <c r="B4" s="2">
        <v>756882</v>
      </c>
      <c r="C4" s="2">
        <v>747562</v>
      </c>
      <c r="D4" s="2">
        <v>838804</v>
      </c>
      <c r="E4" s="2">
        <v>720716</v>
      </c>
      <c r="F4" s="2">
        <v>782829</v>
      </c>
      <c r="G4" s="2">
        <v>809906</v>
      </c>
      <c r="H4" s="2">
        <v>930869</v>
      </c>
      <c r="I4" s="2">
        <v>825008</v>
      </c>
      <c r="J4" s="2">
        <v>880480</v>
      </c>
    </row>
    <row r="5" spans="1:10" x14ac:dyDescent="0.25">
      <c r="A5" s="1" t="s">
        <v>3</v>
      </c>
      <c r="B5" s="2">
        <v>624354</v>
      </c>
      <c r="C5" s="2">
        <v>615418</v>
      </c>
      <c r="D5" s="2">
        <v>735194</v>
      </c>
      <c r="E5" s="2">
        <v>669532</v>
      </c>
      <c r="F5" s="2">
        <v>708181</v>
      </c>
      <c r="G5" s="2">
        <v>788372</v>
      </c>
      <c r="H5" s="2">
        <v>721766</v>
      </c>
      <c r="I5" s="2">
        <v>804189</v>
      </c>
      <c r="J5" s="2">
        <v>893239</v>
      </c>
    </row>
    <row r="6" spans="1:10" x14ac:dyDescent="0.25">
      <c r="A6" s="1"/>
      <c r="B6" s="2">
        <v>612913</v>
      </c>
      <c r="C6" s="2">
        <v>731374</v>
      </c>
      <c r="D6" s="2">
        <v>852642</v>
      </c>
      <c r="E6" s="2">
        <v>870605</v>
      </c>
      <c r="F6" s="2">
        <v>752871</v>
      </c>
      <c r="G6" s="2">
        <v>741157</v>
      </c>
      <c r="H6" s="2">
        <v>752898</v>
      </c>
      <c r="I6" s="2">
        <v>961681</v>
      </c>
      <c r="J6" s="2">
        <v>768780</v>
      </c>
    </row>
    <row r="7" spans="1:10" x14ac:dyDescent="0.25">
      <c r="A7" s="1" t="s">
        <v>4</v>
      </c>
      <c r="B7" s="2">
        <v>527284</v>
      </c>
      <c r="C7" s="2">
        <v>564441</v>
      </c>
      <c r="D7" s="2">
        <v>526799</v>
      </c>
      <c r="E7" s="2">
        <v>704305</v>
      </c>
      <c r="F7" s="2">
        <v>643467</v>
      </c>
      <c r="G7" s="2">
        <v>732714</v>
      </c>
      <c r="H7" s="2">
        <v>613029</v>
      </c>
      <c r="I7" s="2">
        <v>714087</v>
      </c>
      <c r="J7" s="2">
        <v>755941</v>
      </c>
    </row>
    <row r="8" spans="1:10" x14ac:dyDescent="0.25">
      <c r="B8" s="2">
        <v>577083</v>
      </c>
      <c r="C8" s="2">
        <v>551123</v>
      </c>
      <c r="D8" s="2">
        <v>600117</v>
      </c>
      <c r="E8" s="2">
        <v>807424</v>
      </c>
      <c r="F8" s="2">
        <v>947781</v>
      </c>
      <c r="G8" s="2">
        <v>741688</v>
      </c>
      <c r="H8" s="2">
        <v>687031</v>
      </c>
      <c r="I8" s="2">
        <v>770779</v>
      </c>
      <c r="J8" s="2">
        <v>867868</v>
      </c>
    </row>
    <row r="9" spans="1:10" x14ac:dyDescent="0.25">
      <c r="B9" s="2">
        <v>562880</v>
      </c>
      <c r="C9" s="2">
        <v>548392</v>
      </c>
      <c r="D9" s="2">
        <v>526446</v>
      </c>
      <c r="E9" s="2">
        <v>657879</v>
      </c>
      <c r="F9" s="2">
        <v>677119</v>
      </c>
      <c r="G9" s="2">
        <v>628244</v>
      </c>
      <c r="H9" s="2">
        <v>590043</v>
      </c>
      <c r="I9" s="2">
        <v>658406</v>
      </c>
      <c r="J9" s="2">
        <v>688591</v>
      </c>
    </row>
    <row r="10" spans="1:10" x14ac:dyDescent="0.25">
      <c r="B10" s="2">
        <v>546536</v>
      </c>
      <c r="C10" s="2">
        <v>598306</v>
      </c>
      <c r="D10" s="2">
        <v>584193</v>
      </c>
      <c r="E10" s="2">
        <v>554181</v>
      </c>
      <c r="F10" s="2">
        <v>638238</v>
      </c>
      <c r="G10" s="2">
        <v>687929</v>
      </c>
      <c r="H10" s="2">
        <v>651360</v>
      </c>
      <c r="I10" s="2">
        <v>776897</v>
      </c>
      <c r="J10" s="2">
        <v>710819</v>
      </c>
    </row>
    <row r="11" spans="1:10" x14ac:dyDescent="0.25">
      <c r="B11" s="2">
        <v>577343</v>
      </c>
      <c r="C11" s="2">
        <v>551307</v>
      </c>
      <c r="D11" s="2">
        <v>724102</v>
      </c>
      <c r="E11" s="2">
        <v>676097</v>
      </c>
      <c r="F11" s="2">
        <v>654295</v>
      </c>
      <c r="G11" s="2">
        <v>587189</v>
      </c>
      <c r="H11" s="2">
        <v>621029</v>
      </c>
      <c r="I11" s="2">
        <v>717010</v>
      </c>
      <c r="J11" s="2">
        <v>631251</v>
      </c>
    </row>
    <row r="12" spans="1:10" x14ac:dyDescent="0.25">
      <c r="B12" s="2">
        <v>686215</v>
      </c>
      <c r="C12" s="2">
        <v>631989</v>
      </c>
      <c r="D12" s="2">
        <v>746251</v>
      </c>
      <c r="E12" s="2">
        <v>557904</v>
      </c>
      <c r="F12" s="2">
        <v>531368</v>
      </c>
      <c r="G12" s="2">
        <v>668974</v>
      </c>
      <c r="H12" s="2">
        <v>674649</v>
      </c>
      <c r="I12" s="2">
        <v>789373</v>
      </c>
      <c r="J12" s="2">
        <v>719932</v>
      </c>
    </row>
    <row r="13" spans="1:10" x14ac:dyDescent="0.25">
      <c r="A13" s="1" t="s">
        <v>5</v>
      </c>
      <c r="B13" s="3">
        <f>AVERAGE(B3:B12)</f>
        <v>625214.19999999995</v>
      </c>
      <c r="C13" s="3">
        <f t="shared" ref="C13:J13" si="0">AVERAGE(C3:C12)</f>
        <v>638432.30000000005</v>
      </c>
      <c r="D13" s="3">
        <f t="shared" si="0"/>
        <v>693361.8</v>
      </c>
      <c r="E13" s="3">
        <f t="shared" si="0"/>
        <v>702608.1</v>
      </c>
      <c r="F13" s="3">
        <f t="shared" si="0"/>
        <v>728800.3</v>
      </c>
      <c r="G13" s="3">
        <f t="shared" si="0"/>
        <v>713916</v>
      </c>
      <c r="H13" s="3">
        <f t="shared" si="0"/>
        <v>701413.3</v>
      </c>
      <c r="I13" s="3">
        <f t="shared" si="0"/>
        <v>783602.9</v>
      </c>
      <c r="J13" s="3">
        <f t="shared" si="0"/>
        <v>781974.7</v>
      </c>
    </row>
    <row r="14" spans="1:10" x14ac:dyDescent="0.25">
      <c r="A14" s="1" t="s">
        <v>8</v>
      </c>
      <c r="B14" s="5">
        <f>STDEV(B3:B12)</f>
        <v>87967.718960233804</v>
      </c>
      <c r="C14" s="5">
        <f t="shared" ref="C14:J14" si="1">STDEV(C3:C12)</f>
        <v>102171.78878519587</v>
      </c>
      <c r="D14" s="5">
        <f t="shared" si="1"/>
        <v>124457.25271647808</v>
      </c>
      <c r="E14" s="5">
        <f t="shared" si="1"/>
        <v>103974.81239912567</v>
      </c>
      <c r="F14" s="5">
        <f t="shared" si="1"/>
        <v>135118.8639112901</v>
      </c>
      <c r="G14" s="5">
        <f t="shared" si="1"/>
        <v>70115.437824585635</v>
      </c>
      <c r="H14" s="5">
        <f t="shared" si="1"/>
        <v>100402.79994219927</v>
      </c>
      <c r="I14" s="5">
        <f t="shared" si="1"/>
        <v>81825.532925514417</v>
      </c>
      <c r="J14" s="5">
        <f t="shared" si="1"/>
        <v>97338.471216049686</v>
      </c>
    </row>
    <row r="15" spans="1:10" x14ac:dyDescent="0.25">
      <c r="B15" s="23">
        <v>100</v>
      </c>
      <c r="C15" s="6">
        <f>(C13/$B$13)*100</f>
        <v>102.11417143116712</v>
      </c>
      <c r="D15" s="6">
        <f t="shared" ref="D15:J15" si="2">(D13/$B$13)*100</f>
        <v>110.89988039299172</v>
      </c>
      <c r="E15" s="6">
        <f t="shared" si="2"/>
        <v>112.37878154398926</v>
      </c>
      <c r="F15" s="6">
        <f t="shared" si="2"/>
        <v>116.56809778152832</v>
      </c>
      <c r="G15" s="6">
        <f t="shared" si="2"/>
        <v>114.18742568546909</v>
      </c>
      <c r="H15" s="6">
        <f t="shared" si="2"/>
        <v>112.18767903863989</v>
      </c>
      <c r="I15" s="6">
        <f t="shared" si="2"/>
        <v>125.33350969955579</v>
      </c>
      <c r="J15" s="6">
        <f t="shared" si="2"/>
        <v>125.07308695163995</v>
      </c>
    </row>
    <row r="16" spans="1:10" x14ac:dyDescent="0.25">
      <c r="B16">
        <f>((B14/B13)*100)/2</f>
        <v>7.0350064793980858</v>
      </c>
      <c r="C16">
        <f t="shared" ref="C16:J16" si="3">((C14/C13)*100)/2</f>
        <v>8.0017715884045852</v>
      </c>
      <c r="D16">
        <f t="shared" si="3"/>
        <v>8.9749141585589278</v>
      </c>
      <c r="E16">
        <f t="shared" si="3"/>
        <v>7.3992039373817127</v>
      </c>
      <c r="F16">
        <f t="shared" si="3"/>
        <v>9.2699511725839088</v>
      </c>
      <c r="G16">
        <f t="shared" si="3"/>
        <v>4.9106223858679199</v>
      </c>
      <c r="H16">
        <f t="shared" si="3"/>
        <v>7.1571782244647526</v>
      </c>
      <c r="I16">
        <f t="shared" si="3"/>
        <v>5.2211096287108187</v>
      </c>
      <c r="J16">
        <f t="shared" si="3"/>
        <v>6.2238887790135466</v>
      </c>
    </row>
    <row r="17" spans="1:11" ht="15.75" thickBot="1" x14ac:dyDescent="0.3">
      <c r="A17" s="1" t="s">
        <v>9</v>
      </c>
      <c r="B17" t="s">
        <v>12</v>
      </c>
      <c r="C17" t="s">
        <v>12</v>
      </c>
      <c r="D17" t="s">
        <v>12</v>
      </c>
      <c r="E17" t="s">
        <v>12</v>
      </c>
      <c r="F17" t="s">
        <v>12</v>
      </c>
      <c r="G17" t="s">
        <v>12</v>
      </c>
      <c r="H17" t="s">
        <v>12</v>
      </c>
      <c r="I17" t="s">
        <v>12</v>
      </c>
      <c r="J17" t="s">
        <v>12</v>
      </c>
    </row>
    <row r="18" spans="1:11" x14ac:dyDescent="0.25">
      <c r="A18" s="9" t="s">
        <v>10</v>
      </c>
      <c r="B18" s="10"/>
      <c r="C18" s="10"/>
      <c r="D18" s="10"/>
      <c r="E18" s="10"/>
      <c r="F18" s="10"/>
      <c r="G18" s="11" t="s">
        <v>13</v>
      </c>
      <c r="H18" s="11" t="s">
        <v>14</v>
      </c>
      <c r="I18" s="11" t="s">
        <v>15</v>
      </c>
      <c r="J18" s="12" t="s">
        <v>16</v>
      </c>
      <c r="K18" s="16" t="s">
        <v>31</v>
      </c>
    </row>
    <row r="19" spans="1:11" ht="15.75" thickBot="1" x14ac:dyDescent="0.3">
      <c r="A19" s="13" t="s">
        <v>11</v>
      </c>
      <c r="B19" s="14"/>
      <c r="C19" s="15" t="s">
        <v>17</v>
      </c>
      <c r="D19" s="15" t="s">
        <v>18</v>
      </c>
      <c r="E19" s="15" t="s">
        <v>14</v>
      </c>
      <c r="F19" s="15" t="s">
        <v>13</v>
      </c>
      <c r="G19" s="24" t="s">
        <v>65</v>
      </c>
      <c r="H19" s="15" t="s">
        <v>21</v>
      </c>
      <c r="I19" s="24" t="s">
        <v>66</v>
      </c>
      <c r="J19" s="25" t="s">
        <v>67</v>
      </c>
    </row>
    <row r="20" spans="1:11" x14ac:dyDescent="0.25">
      <c r="C20" s="20" t="s">
        <v>32</v>
      </c>
      <c r="D20" s="20" t="s">
        <v>37</v>
      </c>
      <c r="E20" s="19" t="s">
        <v>33</v>
      </c>
      <c r="F20" s="19" t="s">
        <v>35</v>
      </c>
      <c r="G20" s="20" t="s">
        <v>34</v>
      </c>
      <c r="H20" s="20" t="s">
        <v>36</v>
      </c>
      <c r="I20" s="20" t="s">
        <v>39</v>
      </c>
      <c r="J20" s="20" t="s">
        <v>38</v>
      </c>
      <c r="K20" s="21" t="s">
        <v>40</v>
      </c>
    </row>
    <row r="23" spans="1:11" x14ac:dyDescent="0.25">
      <c r="A23" s="1" t="s">
        <v>6</v>
      </c>
    </row>
    <row r="24" spans="1:11" ht="38.25" x14ac:dyDescent="0.25">
      <c r="B24" s="4" t="s">
        <v>1</v>
      </c>
      <c r="C24" s="4" t="s">
        <v>56</v>
      </c>
      <c r="D24" s="4" t="s">
        <v>57</v>
      </c>
      <c r="E24" s="4" t="s">
        <v>58</v>
      </c>
      <c r="F24" s="4" t="s">
        <v>59</v>
      </c>
      <c r="G24" s="4" t="s">
        <v>63</v>
      </c>
      <c r="H24" s="4" t="s">
        <v>60</v>
      </c>
      <c r="I24" s="4" t="s">
        <v>64</v>
      </c>
      <c r="J24" s="4" t="s">
        <v>62</v>
      </c>
    </row>
    <row r="25" spans="1:11" x14ac:dyDescent="0.25">
      <c r="A25" s="1" t="s">
        <v>2</v>
      </c>
      <c r="B25" s="2">
        <v>787434</v>
      </c>
      <c r="C25" s="2">
        <v>853404</v>
      </c>
      <c r="D25" s="2">
        <v>817076</v>
      </c>
      <c r="E25" s="2">
        <v>817265</v>
      </c>
      <c r="F25" s="2">
        <v>954177</v>
      </c>
      <c r="G25" s="2">
        <v>774059</v>
      </c>
      <c r="H25" s="2">
        <v>779495</v>
      </c>
      <c r="I25" s="2">
        <v>865288</v>
      </c>
      <c r="J25" s="2">
        <v>932398</v>
      </c>
    </row>
    <row r="26" spans="1:11" x14ac:dyDescent="0.25">
      <c r="A26" s="1"/>
      <c r="B26" s="2">
        <v>762628</v>
      </c>
      <c r="C26" s="2">
        <v>768416</v>
      </c>
      <c r="D26" s="2">
        <v>866596</v>
      </c>
      <c r="E26" s="2">
        <v>724407</v>
      </c>
      <c r="F26" s="2">
        <v>778677</v>
      </c>
      <c r="G26" s="2">
        <v>823816</v>
      </c>
      <c r="H26" s="7">
        <v>956187</v>
      </c>
      <c r="I26" s="2">
        <v>846513</v>
      </c>
      <c r="J26" s="2">
        <v>907016</v>
      </c>
    </row>
    <row r="27" spans="1:11" x14ac:dyDescent="0.25">
      <c r="A27" s="1" t="s">
        <v>3</v>
      </c>
      <c r="B27" s="2">
        <v>632470</v>
      </c>
      <c r="C27" s="2">
        <v>631668</v>
      </c>
      <c r="D27" s="2">
        <v>767387</v>
      </c>
      <c r="E27" s="2">
        <v>661952</v>
      </c>
      <c r="F27" s="2">
        <v>705790</v>
      </c>
      <c r="G27" s="2">
        <v>821224</v>
      </c>
      <c r="H27" s="2">
        <v>718689</v>
      </c>
      <c r="I27" s="2">
        <v>836223</v>
      </c>
      <c r="J27" s="2">
        <v>947591</v>
      </c>
    </row>
    <row r="28" spans="1:11" x14ac:dyDescent="0.25">
      <c r="A28" s="1"/>
      <c r="B28" s="2">
        <v>750425</v>
      </c>
      <c r="C28" s="2">
        <v>759824</v>
      </c>
      <c r="D28" s="2">
        <v>924789</v>
      </c>
      <c r="E28" s="2">
        <v>873432</v>
      </c>
      <c r="F28" s="2">
        <v>757376</v>
      </c>
      <c r="G28" s="2">
        <v>755882</v>
      </c>
      <c r="H28" s="2">
        <v>766241</v>
      </c>
      <c r="I28" s="7">
        <v>1032813</v>
      </c>
      <c r="J28" s="2">
        <v>777376</v>
      </c>
    </row>
    <row r="29" spans="1:11" x14ac:dyDescent="0.25">
      <c r="A29" s="1" t="s">
        <v>4</v>
      </c>
      <c r="B29" s="2">
        <v>534940</v>
      </c>
      <c r="C29" s="2">
        <v>574200</v>
      </c>
      <c r="D29" s="2">
        <v>549934</v>
      </c>
      <c r="E29" s="2">
        <v>712212</v>
      </c>
      <c r="F29" s="2">
        <v>650451</v>
      </c>
      <c r="G29" s="2">
        <v>766512</v>
      </c>
      <c r="H29" s="2">
        <v>643106</v>
      </c>
      <c r="I29" s="2">
        <v>799820</v>
      </c>
      <c r="J29" s="2">
        <v>822300</v>
      </c>
    </row>
    <row r="30" spans="1:11" x14ac:dyDescent="0.25">
      <c r="B30" s="2">
        <v>585903</v>
      </c>
      <c r="C30" s="2">
        <v>567718</v>
      </c>
      <c r="D30" s="2">
        <v>627279</v>
      </c>
      <c r="E30" s="2">
        <v>829504</v>
      </c>
      <c r="F30" s="2">
        <v>963377</v>
      </c>
      <c r="G30" s="2">
        <v>774894</v>
      </c>
      <c r="H30" s="2">
        <v>714726</v>
      </c>
      <c r="I30" s="2">
        <v>869232</v>
      </c>
      <c r="J30" s="2">
        <v>946686</v>
      </c>
    </row>
    <row r="31" spans="1:11" x14ac:dyDescent="0.25">
      <c r="B31" s="2">
        <v>585950</v>
      </c>
      <c r="C31" s="2">
        <v>560172</v>
      </c>
      <c r="D31" s="2">
        <v>547034</v>
      </c>
      <c r="E31" s="2">
        <v>662031</v>
      </c>
      <c r="F31" s="2">
        <v>665871</v>
      </c>
      <c r="G31" s="2">
        <v>644928</v>
      </c>
      <c r="H31" s="2">
        <v>609237</v>
      </c>
      <c r="I31" s="2">
        <v>729812</v>
      </c>
      <c r="J31" s="2">
        <v>737341</v>
      </c>
    </row>
    <row r="32" spans="1:11" x14ac:dyDescent="0.25">
      <c r="B32" s="2">
        <v>554938</v>
      </c>
      <c r="C32" s="2">
        <v>607047</v>
      </c>
      <c r="D32" s="2">
        <v>616776</v>
      </c>
      <c r="E32" s="2">
        <v>565726</v>
      </c>
      <c r="F32" s="2">
        <v>638895</v>
      </c>
      <c r="G32" s="2">
        <v>702590</v>
      </c>
      <c r="H32" s="2">
        <v>669014</v>
      </c>
      <c r="I32" s="2">
        <v>864105</v>
      </c>
      <c r="J32" s="2">
        <v>760991</v>
      </c>
    </row>
    <row r="33" spans="1:11" x14ac:dyDescent="0.25">
      <c r="B33" s="2">
        <v>574069</v>
      </c>
      <c r="C33" s="2">
        <v>567949</v>
      </c>
      <c r="D33" s="2">
        <v>759054</v>
      </c>
      <c r="E33" s="2">
        <v>693319</v>
      </c>
      <c r="F33" s="2">
        <v>649718</v>
      </c>
      <c r="G33" s="2">
        <v>600926</v>
      </c>
      <c r="H33" s="2">
        <v>638634</v>
      </c>
      <c r="I33" s="2">
        <v>792369</v>
      </c>
      <c r="J33" s="2">
        <v>681055</v>
      </c>
    </row>
    <row r="34" spans="1:11" x14ac:dyDescent="0.25">
      <c r="B34" s="2">
        <v>695478</v>
      </c>
      <c r="C34" s="2">
        <v>651055</v>
      </c>
      <c r="D34" s="2">
        <v>771015</v>
      </c>
      <c r="E34" s="2">
        <v>555555</v>
      </c>
      <c r="F34" s="2">
        <v>526796</v>
      </c>
      <c r="G34" s="2">
        <v>692470</v>
      </c>
      <c r="H34" s="2">
        <v>703432</v>
      </c>
      <c r="I34" s="2">
        <v>880019</v>
      </c>
      <c r="J34" s="2">
        <v>789101</v>
      </c>
    </row>
    <row r="35" spans="1:11" x14ac:dyDescent="0.25">
      <c r="A35" s="1" t="s">
        <v>5</v>
      </c>
      <c r="B35" s="3">
        <f>AVERAGE(B25:B34)</f>
        <v>646423.5</v>
      </c>
      <c r="C35" s="3">
        <f t="shared" ref="C35:J35" si="4">AVERAGE(C25:C34)</f>
        <v>654145.30000000005</v>
      </c>
      <c r="D35" s="3">
        <f t="shared" si="4"/>
        <v>724694</v>
      </c>
      <c r="E35" s="3">
        <f t="shared" si="4"/>
        <v>709540.3</v>
      </c>
      <c r="F35" s="3">
        <f t="shared" si="4"/>
        <v>729112.8</v>
      </c>
      <c r="G35" s="3">
        <f t="shared" si="4"/>
        <v>735730.1</v>
      </c>
      <c r="H35" s="3">
        <f t="shared" si="4"/>
        <v>719876.1</v>
      </c>
      <c r="I35" s="3">
        <f t="shared" si="4"/>
        <v>851619.4</v>
      </c>
      <c r="J35" s="3">
        <f t="shared" si="4"/>
        <v>830185.5</v>
      </c>
    </row>
    <row r="36" spans="1:11" x14ac:dyDescent="0.25">
      <c r="A36" s="1" t="s">
        <v>8</v>
      </c>
      <c r="B36" s="5">
        <f>STDEV(B25:B34)</f>
        <v>94373.913144882245</v>
      </c>
      <c r="C36" s="5">
        <f t="shared" ref="C36:J36" si="5">STDEV(C25:C34)</f>
        <v>103700.71857358457</v>
      </c>
      <c r="D36" s="5">
        <f t="shared" si="5"/>
        <v>132118.49378157136</v>
      </c>
      <c r="E36" s="5">
        <f t="shared" si="5"/>
        <v>106595.54000681454</v>
      </c>
      <c r="F36" s="5">
        <f t="shared" si="5"/>
        <v>139401.52168450499</v>
      </c>
      <c r="G36" s="5">
        <f t="shared" si="5"/>
        <v>73644.598517248131</v>
      </c>
      <c r="H36" s="5">
        <f t="shared" si="5"/>
        <v>99536.252770815117</v>
      </c>
      <c r="I36" s="5">
        <f t="shared" si="5"/>
        <v>78587.91069199724</v>
      </c>
      <c r="J36" s="5">
        <f t="shared" si="5"/>
        <v>96547.964705229402</v>
      </c>
    </row>
    <row r="37" spans="1:11" x14ac:dyDescent="0.25">
      <c r="B37" s="23">
        <v>100</v>
      </c>
      <c r="C37" s="6">
        <f t="shared" ref="C37:J37" si="6">(C35/$B$35)*100</f>
        <v>101.19454196822981</v>
      </c>
      <c r="D37" s="6">
        <f t="shared" si="6"/>
        <v>112.10823863922026</v>
      </c>
      <c r="E37" s="6">
        <f t="shared" si="6"/>
        <v>109.7640014634369</v>
      </c>
      <c r="F37" s="6">
        <f t="shared" si="6"/>
        <v>112.79181527280491</v>
      </c>
      <c r="G37" s="6">
        <f t="shared" si="6"/>
        <v>113.8154940221078</v>
      </c>
      <c r="H37" s="6">
        <f t="shared" si="6"/>
        <v>111.3629222947495</v>
      </c>
      <c r="I37" s="6">
        <f t="shared" si="6"/>
        <v>131.74326119022592</v>
      </c>
      <c r="J37" s="6">
        <f t="shared" si="6"/>
        <v>128.42749374055862</v>
      </c>
    </row>
    <row r="38" spans="1:11" x14ac:dyDescent="0.25">
      <c r="B38">
        <f>((B36/B35)*100)/2</f>
        <v>7.2996969591051561</v>
      </c>
      <c r="C38">
        <f t="shared" ref="C38:J38" si="7">((C36/C35)*100)/2</f>
        <v>7.9264284688420572</v>
      </c>
      <c r="D38">
        <f t="shared" si="7"/>
        <v>9.1154676167852475</v>
      </c>
      <c r="E38">
        <f t="shared" si="7"/>
        <v>7.5115916606015558</v>
      </c>
      <c r="F38">
        <f t="shared" si="7"/>
        <v>9.5596677005605279</v>
      </c>
      <c r="G38">
        <f t="shared" si="7"/>
        <v>5.0048651344595072</v>
      </c>
      <c r="H38">
        <f t="shared" si="7"/>
        <v>6.9134294617375911</v>
      </c>
      <c r="I38">
        <f t="shared" si="7"/>
        <v>4.6140277389170112</v>
      </c>
      <c r="J38">
        <f t="shared" si="7"/>
        <v>5.8148428697700334</v>
      </c>
    </row>
    <row r="39" spans="1:11" ht="15.75" thickBot="1" x14ac:dyDescent="0.3">
      <c r="A39" s="1" t="s">
        <v>9</v>
      </c>
      <c r="B39" t="s">
        <v>12</v>
      </c>
      <c r="C39" t="s">
        <v>12</v>
      </c>
      <c r="D39" t="s">
        <v>12</v>
      </c>
      <c r="E39" t="s">
        <v>12</v>
      </c>
      <c r="F39" t="s">
        <v>12</v>
      </c>
      <c r="G39" t="s">
        <v>12</v>
      </c>
      <c r="H39" s="8">
        <f>AVERAGE(H25,H27:H34)</f>
        <v>693619.33333333337</v>
      </c>
      <c r="I39" s="8">
        <f>AVERAGE(I25:I27,I29:I34)</f>
        <v>831486.77777777775</v>
      </c>
      <c r="J39" t="s">
        <v>12</v>
      </c>
    </row>
    <row r="40" spans="1:11" x14ac:dyDescent="0.25">
      <c r="A40" s="9" t="s">
        <v>10</v>
      </c>
      <c r="B40" s="10"/>
      <c r="C40" s="10"/>
      <c r="D40" s="10"/>
      <c r="E40" s="10"/>
      <c r="F40" s="10"/>
      <c r="G40" s="11" t="s">
        <v>13</v>
      </c>
      <c r="H40" s="11" t="s">
        <v>19</v>
      </c>
      <c r="I40" s="11" t="s">
        <v>20</v>
      </c>
      <c r="J40" s="12" t="s">
        <v>21</v>
      </c>
      <c r="K40" s="16" t="s">
        <v>31</v>
      </c>
    </row>
    <row r="41" spans="1:11" ht="15.75" thickBot="1" x14ac:dyDescent="0.3">
      <c r="A41" s="13" t="s">
        <v>11</v>
      </c>
      <c r="B41" s="14"/>
      <c r="C41" s="15" t="s">
        <v>22</v>
      </c>
      <c r="D41" s="15" t="s">
        <v>23</v>
      </c>
      <c r="E41" s="15" t="s">
        <v>24</v>
      </c>
      <c r="F41" s="15" t="s">
        <v>23</v>
      </c>
      <c r="G41" s="24" t="s">
        <v>65</v>
      </c>
      <c r="H41" s="15" t="s">
        <v>19</v>
      </c>
      <c r="I41" s="24" t="s">
        <v>68</v>
      </c>
      <c r="J41" s="25" t="s">
        <v>69</v>
      </c>
    </row>
    <row r="42" spans="1:11" x14ac:dyDescent="0.25">
      <c r="C42" s="20" t="s">
        <v>41</v>
      </c>
      <c r="D42" s="19" t="s">
        <v>46</v>
      </c>
      <c r="E42" s="19" t="s">
        <v>42</v>
      </c>
      <c r="F42" s="20" t="s">
        <v>44</v>
      </c>
      <c r="G42" s="20" t="s">
        <v>43</v>
      </c>
      <c r="H42" s="20" t="s">
        <v>45</v>
      </c>
      <c r="I42" s="20" t="s">
        <v>47</v>
      </c>
      <c r="J42" s="20" t="s">
        <v>43</v>
      </c>
      <c r="K42" s="21" t="s">
        <v>40</v>
      </c>
    </row>
    <row r="46" spans="1:11" x14ac:dyDescent="0.25">
      <c r="A46" s="1" t="s">
        <v>7</v>
      </c>
    </row>
    <row r="47" spans="1:11" ht="38.25" x14ac:dyDescent="0.25">
      <c r="B47" s="4" t="s">
        <v>1</v>
      </c>
      <c r="C47" s="4" t="s">
        <v>56</v>
      </c>
      <c r="D47" s="4" t="s">
        <v>57</v>
      </c>
      <c r="E47" s="4" t="s">
        <v>58</v>
      </c>
      <c r="F47" s="4" t="s">
        <v>59</v>
      </c>
      <c r="G47" s="4" t="s">
        <v>63</v>
      </c>
      <c r="H47" s="4" t="s">
        <v>60</v>
      </c>
      <c r="I47" s="4" t="s">
        <v>64</v>
      </c>
      <c r="J47" s="4" t="s">
        <v>62</v>
      </c>
    </row>
    <row r="48" spans="1:11" x14ac:dyDescent="0.25">
      <c r="A48" s="1" t="s">
        <v>2</v>
      </c>
      <c r="B48" s="2">
        <v>816515</v>
      </c>
      <c r="C48" s="2">
        <v>861448</v>
      </c>
      <c r="D48" s="2">
        <v>865169</v>
      </c>
      <c r="E48" s="2">
        <v>835230</v>
      </c>
      <c r="F48" s="7">
        <v>975455</v>
      </c>
      <c r="G48" s="2">
        <v>805570</v>
      </c>
      <c r="H48" s="2">
        <v>814804</v>
      </c>
      <c r="I48" s="2">
        <v>924506</v>
      </c>
      <c r="J48" s="2">
        <v>997266</v>
      </c>
    </row>
    <row r="49" spans="1:11" x14ac:dyDescent="0.25">
      <c r="A49" s="1"/>
      <c r="B49" s="2">
        <v>784428</v>
      </c>
      <c r="C49" s="2">
        <v>805118</v>
      </c>
      <c r="D49" s="2">
        <v>905036</v>
      </c>
      <c r="E49" s="2">
        <v>732560</v>
      </c>
      <c r="F49" s="2">
        <v>782904</v>
      </c>
      <c r="G49" s="2">
        <v>856331</v>
      </c>
      <c r="H49" s="7">
        <v>998853</v>
      </c>
      <c r="I49" s="2">
        <v>899010</v>
      </c>
      <c r="J49" s="2">
        <v>956964</v>
      </c>
    </row>
    <row r="50" spans="1:11" x14ac:dyDescent="0.25">
      <c r="A50" s="1" t="s">
        <v>3</v>
      </c>
      <c r="B50" s="2">
        <v>643266</v>
      </c>
      <c r="C50" s="2">
        <v>654753</v>
      </c>
      <c r="D50" s="2">
        <v>801344</v>
      </c>
      <c r="E50" s="2">
        <v>659994</v>
      </c>
      <c r="F50" s="2">
        <v>722986</v>
      </c>
      <c r="G50" s="2">
        <v>860142</v>
      </c>
      <c r="H50" s="2">
        <v>708423</v>
      </c>
      <c r="I50" s="2">
        <v>869666</v>
      </c>
      <c r="J50" s="2">
        <v>1007980</v>
      </c>
    </row>
    <row r="51" spans="1:11" x14ac:dyDescent="0.25">
      <c r="A51" s="1"/>
      <c r="B51" s="2">
        <v>777981</v>
      </c>
      <c r="C51" s="2">
        <v>784288</v>
      </c>
      <c r="D51" s="2">
        <v>998042</v>
      </c>
      <c r="E51" s="2">
        <v>892557</v>
      </c>
      <c r="F51" s="2">
        <v>761959</v>
      </c>
      <c r="G51" s="2">
        <v>789533</v>
      </c>
      <c r="H51" s="2">
        <v>787814</v>
      </c>
      <c r="I51" s="2">
        <v>1110322</v>
      </c>
      <c r="J51" s="2">
        <v>798259</v>
      </c>
    </row>
    <row r="52" spans="1:11" x14ac:dyDescent="0.25">
      <c r="A52" s="1" t="s">
        <v>4</v>
      </c>
      <c r="B52" s="2">
        <v>553312</v>
      </c>
      <c r="C52" s="2">
        <v>593378</v>
      </c>
      <c r="D52" s="2">
        <v>580316</v>
      </c>
      <c r="E52" s="2">
        <v>721980</v>
      </c>
      <c r="F52" s="2">
        <v>664260</v>
      </c>
      <c r="G52" s="2">
        <v>812128</v>
      </c>
      <c r="H52" s="2">
        <v>680895</v>
      </c>
      <c r="I52" s="2">
        <v>900616</v>
      </c>
      <c r="J52" s="2">
        <v>882112</v>
      </c>
    </row>
    <row r="53" spans="1:11" x14ac:dyDescent="0.25">
      <c r="B53" s="2">
        <v>607014</v>
      </c>
      <c r="C53" s="2">
        <v>586434</v>
      </c>
      <c r="D53" s="2">
        <v>667436</v>
      </c>
      <c r="E53" s="2">
        <v>863052</v>
      </c>
      <c r="F53" s="7">
        <v>997030</v>
      </c>
      <c r="G53" s="2">
        <v>816673</v>
      </c>
      <c r="H53" s="2">
        <v>753574</v>
      </c>
      <c r="I53" s="2">
        <v>979631</v>
      </c>
      <c r="J53" s="2">
        <v>1048884</v>
      </c>
    </row>
    <row r="54" spans="1:11" x14ac:dyDescent="0.25">
      <c r="B54" s="2">
        <v>599898</v>
      </c>
      <c r="C54" s="2">
        <v>577864</v>
      </c>
      <c r="D54" s="2">
        <v>571167</v>
      </c>
      <c r="E54" s="2">
        <v>677719</v>
      </c>
      <c r="F54" s="2">
        <v>682183</v>
      </c>
      <c r="G54" s="2">
        <v>677854</v>
      </c>
      <c r="H54" s="2">
        <v>639558</v>
      </c>
      <c r="I54" s="2">
        <v>809092</v>
      </c>
      <c r="J54" s="2">
        <v>792050</v>
      </c>
    </row>
    <row r="55" spans="1:11" x14ac:dyDescent="0.25">
      <c r="B55" s="2">
        <v>572102</v>
      </c>
      <c r="C55" s="2">
        <v>629065</v>
      </c>
      <c r="D55" s="2">
        <v>648126</v>
      </c>
      <c r="E55" s="2">
        <v>573464</v>
      </c>
      <c r="F55" s="2">
        <v>647790</v>
      </c>
      <c r="G55" s="2">
        <v>732997</v>
      </c>
      <c r="H55" s="2">
        <v>704260</v>
      </c>
      <c r="I55" s="2">
        <v>950209</v>
      </c>
      <c r="J55" s="2">
        <v>813909</v>
      </c>
    </row>
    <row r="56" spans="1:11" x14ac:dyDescent="0.25">
      <c r="B56" s="2">
        <v>595181</v>
      </c>
      <c r="C56" s="2">
        <v>583300</v>
      </c>
      <c r="D56" s="2">
        <v>806946</v>
      </c>
      <c r="E56" s="2">
        <v>713961</v>
      </c>
      <c r="F56" s="2">
        <v>662391</v>
      </c>
      <c r="G56" s="2">
        <v>627867</v>
      </c>
      <c r="H56" s="2">
        <v>664697</v>
      </c>
      <c r="I56" s="2">
        <v>880023</v>
      </c>
      <c r="J56" s="2">
        <v>738592</v>
      </c>
    </row>
    <row r="57" spans="1:11" x14ac:dyDescent="0.25">
      <c r="B57" s="2">
        <v>724148</v>
      </c>
      <c r="C57" s="2">
        <v>671533</v>
      </c>
      <c r="D57" s="2">
        <v>806795</v>
      </c>
      <c r="E57" s="2">
        <v>557062</v>
      </c>
      <c r="F57" s="2">
        <v>532764</v>
      </c>
      <c r="G57" s="2">
        <v>721842</v>
      </c>
      <c r="H57" s="2">
        <v>735016</v>
      </c>
      <c r="I57" s="2">
        <v>979429</v>
      </c>
      <c r="J57" s="2">
        <v>869860</v>
      </c>
    </row>
    <row r="58" spans="1:11" x14ac:dyDescent="0.25">
      <c r="A58" s="1" t="s">
        <v>5</v>
      </c>
      <c r="B58" s="3">
        <f>AVERAGE(B48:B57)</f>
        <v>667384.5</v>
      </c>
      <c r="C58" s="3">
        <f t="shared" ref="C58:J58" si="8">AVERAGE(C48:C57)</f>
        <v>674718.1</v>
      </c>
      <c r="D58" s="3">
        <f t="shared" si="8"/>
        <v>765037.7</v>
      </c>
      <c r="E58" s="3">
        <f t="shared" si="8"/>
        <v>722757.9</v>
      </c>
      <c r="F58" s="3">
        <f t="shared" si="8"/>
        <v>742972.2</v>
      </c>
      <c r="G58" s="3">
        <f t="shared" si="8"/>
        <v>770093.7</v>
      </c>
      <c r="H58" s="3">
        <f t="shared" si="8"/>
        <v>748789.4</v>
      </c>
      <c r="I58" s="3">
        <f t="shared" si="8"/>
        <v>930250.4</v>
      </c>
      <c r="J58" s="3">
        <f t="shared" si="8"/>
        <v>890587.6</v>
      </c>
    </row>
    <row r="59" spans="1:11" x14ac:dyDescent="0.25">
      <c r="A59" s="1" t="s">
        <v>8</v>
      </c>
      <c r="B59" s="5">
        <f>STDEV(B48:B57)</f>
        <v>98589.006676144621</v>
      </c>
      <c r="C59" s="5">
        <f t="shared" ref="C59:J59" si="9">STDEV(C48:C57)</f>
        <v>104625.78179976078</v>
      </c>
      <c r="D59" s="5">
        <f t="shared" si="9"/>
        <v>142843.08500437334</v>
      </c>
      <c r="E59" s="5">
        <f t="shared" si="9"/>
        <v>114041.8165932033</v>
      </c>
      <c r="F59" s="5">
        <f t="shared" si="9"/>
        <v>145518.04739374717</v>
      </c>
      <c r="G59" s="5">
        <f t="shared" si="9"/>
        <v>77143.102383456455</v>
      </c>
      <c r="H59" s="5">
        <f t="shared" si="9"/>
        <v>103198.96831762548</v>
      </c>
      <c r="I59" s="5">
        <f t="shared" si="9"/>
        <v>81949.091721900404</v>
      </c>
      <c r="J59" s="5">
        <f t="shared" si="9"/>
        <v>106636.87169309185</v>
      </c>
    </row>
    <row r="60" spans="1:11" x14ac:dyDescent="0.25">
      <c r="B60" s="23">
        <v>100</v>
      </c>
      <c r="C60" s="6">
        <f t="shared" ref="C60:J60" si="10">(C58/$B$58)*100</f>
        <v>101.0988568059342</v>
      </c>
      <c r="D60" s="6">
        <f t="shared" si="10"/>
        <v>114.63222475199828</v>
      </c>
      <c r="E60" s="6">
        <f t="shared" si="10"/>
        <v>108.29707612328426</v>
      </c>
      <c r="F60" s="6">
        <f t="shared" si="10"/>
        <v>111.32595977281461</v>
      </c>
      <c r="G60" s="6">
        <f t="shared" si="10"/>
        <v>115.38980902313433</v>
      </c>
      <c r="H60" s="6">
        <f t="shared" si="10"/>
        <v>112.1976012328725</v>
      </c>
      <c r="I60" s="6">
        <f t="shared" si="10"/>
        <v>139.38747453679252</v>
      </c>
      <c r="J60" s="6">
        <f t="shared" si="10"/>
        <v>133.44445368449522</v>
      </c>
    </row>
    <row r="61" spans="1:11" x14ac:dyDescent="0.25">
      <c r="B61">
        <f>((B59/B58)*100)/2</f>
        <v>7.3862223857569829</v>
      </c>
      <c r="C61">
        <f t="shared" ref="C61:J61" si="11">((C59/C58)*100)/2</f>
        <v>7.7532959171956986</v>
      </c>
      <c r="D61">
        <f t="shared" si="11"/>
        <v>9.3356892741608259</v>
      </c>
      <c r="E61">
        <f t="shared" si="11"/>
        <v>7.8893510948274166</v>
      </c>
      <c r="F61">
        <f t="shared" si="11"/>
        <v>9.7929671792394917</v>
      </c>
      <c r="G61">
        <f t="shared" si="11"/>
        <v>5.0086828644005568</v>
      </c>
      <c r="H61">
        <f t="shared" si="11"/>
        <v>6.8910543016250951</v>
      </c>
      <c r="I61">
        <f t="shared" si="11"/>
        <v>4.4046791983051232</v>
      </c>
      <c r="J61">
        <f t="shared" si="11"/>
        <v>5.986882800360787</v>
      </c>
    </row>
    <row r="62" spans="1:11" ht="15.75" thickBot="1" x14ac:dyDescent="0.3">
      <c r="A62" s="1" t="s">
        <v>9</v>
      </c>
      <c r="B62" t="s">
        <v>12</v>
      </c>
      <c r="C62" t="s">
        <v>12</v>
      </c>
      <c r="D62" t="s">
        <v>12</v>
      </c>
      <c r="E62" t="s">
        <v>12</v>
      </c>
      <c r="F62" s="8">
        <f>AVERAGE(F49:F57)</f>
        <v>717140.77777777775</v>
      </c>
      <c r="G62" t="s">
        <v>12</v>
      </c>
      <c r="H62" s="8">
        <f>AVERAGE(H48,H50:H57)</f>
        <v>721004.5555555555</v>
      </c>
      <c r="I62" t="s">
        <v>12</v>
      </c>
      <c r="J62" t="s">
        <v>12</v>
      </c>
    </row>
    <row r="63" spans="1:11" x14ac:dyDescent="0.25">
      <c r="A63" s="9" t="s">
        <v>10</v>
      </c>
      <c r="B63" s="10"/>
      <c r="C63" s="10"/>
      <c r="D63" s="10"/>
      <c r="E63" s="10"/>
      <c r="F63" s="10"/>
      <c r="G63" s="17" t="s">
        <v>25</v>
      </c>
      <c r="H63" s="11" t="s">
        <v>26</v>
      </c>
      <c r="I63" s="17" t="s">
        <v>27</v>
      </c>
      <c r="J63" s="18" t="s">
        <v>28</v>
      </c>
      <c r="K63" s="16" t="s">
        <v>31</v>
      </c>
    </row>
    <row r="64" spans="1:11" ht="15.75" thickBot="1" x14ac:dyDescent="0.3">
      <c r="A64" s="13" t="s">
        <v>11</v>
      </c>
      <c r="B64" s="14"/>
      <c r="C64" s="15" t="s">
        <v>22</v>
      </c>
      <c r="D64" s="15" t="s">
        <v>29</v>
      </c>
      <c r="E64" s="15" t="s">
        <v>18</v>
      </c>
      <c r="F64" s="15" t="s">
        <v>30</v>
      </c>
      <c r="G64" s="24" t="s">
        <v>70</v>
      </c>
      <c r="H64" s="15" t="s">
        <v>71</v>
      </c>
      <c r="I64" s="24" t="s">
        <v>27</v>
      </c>
      <c r="J64" s="25" t="s">
        <v>72</v>
      </c>
    </row>
    <row r="65" spans="3:11" x14ac:dyDescent="0.25">
      <c r="C65" s="20" t="s">
        <v>48</v>
      </c>
      <c r="D65" s="20" t="s">
        <v>52</v>
      </c>
      <c r="E65" s="19" t="s">
        <v>42</v>
      </c>
      <c r="F65" s="20" t="s">
        <v>50</v>
      </c>
      <c r="G65" s="20" t="s">
        <v>49</v>
      </c>
      <c r="H65" s="20" t="s">
        <v>51</v>
      </c>
      <c r="I65" s="20" t="s">
        <v>54</v>
      </c>
      <c r="J65" s="20" t="s">
        <v>53</v>
      </c>
      <c r="K65" s="22" t="s">
        <v>40</v>
      </c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Wnuk Ewa</dc:creator>
  <cp:lastModifiedBy>Wnuk Ewa</cp:lastModifiedBy>
  <dcterms:created xsi:type="dcterms:W3CDTF">2023-03-13T08:46:31Z</dcterms:created>
  <dcterms:modified xsi:type="dcterms:W3CDTF">2023-11-16T10:18:47Z</dcterms:modified>
</cp:coreProperties>
</file>