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iniatura\interakcja V-EGCG\"/>
    </mc:Choice>
  </mc:AlternateContent>
  <bookViews>
    <workbookView xWindow="0" yWindow="0" windowWidth="28800" windowHeight="1233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1" l="1"/>
  <c r="D40" i="1"/>
  <c r="E40" i="1"/>
  <c r="F40" i="1"/>
  <c r="G40" i="1"/>
  <c r="H40" i="1"/>
  <c r="I40" i="1"/>
  <c r="J40" i="1"/>
  <c r="K40" i="1"/>
  <c r="L40" i="1"/>
  <c r="M40" i="1"/>
  <c r="B40" i="1"/>
  <c r="D39" i="1" l="1"/>
  <c r="E39" i="1"/>
  <c r="F39" i="1"/>
  <c r="G39" i="1"/>
  <c r="H39" i="1"/>
  <c r="I39" i="1"/>
  <c r="J39" i="1"/>
  <c r="K39" i="1"/>
  <c r="L39" i="1"/>
  <c r="M39" i="1"/>
  <c r="C39" i="1"/>
  <c r="M38" i="1" l="1"/>
  <c r="L38" i="1"/>
  <c r="K38" i="1"/>
  <c r="J38" i="1"/>
  <c r="I38" i="1"/>
  <c r="H38" i="1"/>
  <c r="G38" i="1"/>
  <c r="F38" i="1"/>
  <c r="E38" i="1"/>
  <c r="D38" i="1"/>
  <c r="C38" i="1"/>
  <c r="B38" i="1"/>
  <c r="M37" i="1"/>
  <c r="L37" i="1"/>
  <c r="K37" i="1"/>
  <c r="J37" i="1"/>
  <c r="I37" i="1"/>
  <c r="H37" i="1"/>
  <c r="G37" i="1"/>
  <c r="F37" i="1"/>
  <c r="E37" i="1"/>
  <c r="D37" i="1"/>
  <c r="C37" i="1"/>
  <c r="B37" i="1"/>
  <c r="C15" i="1"/>
  <c r="D15" i="1"/>
  <c r="E15" i="1"/>
  <c r="F15" i="1"/>
  <c r="G15" i="1"/>
  <c r="H15" i="1"/>
  <c r="I15" i="1"/>
  <c r="J15" i="1"/>
  <c r="K15" i="1"/>
  <c r="L15" i="1"/>
  <c r="M15" i="1"/>
  <c r="B15" i="1"/>
  <c r="C14" i="1"/>
  <c r="D14" i="1"/>
  <c r="E14" i="1"/>
  <c r="F14" i="1"/>
  <c r="G14" i="1"/>
  <c r="H14" i="1"/>
  <c r="I14" i="1"/>
  <c r="J14" i="1"/>
  <c r="K14" i="1"/>
  <c r="L14" i="1"/>
  <c r="M14" i="1"/>
  <c r="B14" i="1"/>
</calcChain>
</file>

<file path=xl/sharedStrings.xml><?xml version="1.0" encoding="utf-8"?>
<sst xmlns="http://schemas.openxmlformats.org/spreadsheetml/2006/main" count="113" uniqueCount="73">
  <si>
    <t>FLUORESCENCJA</t>
  </si>
  <si>
    <t>K</t>
  </si>
  <si>
    <t>V 50 uM</t>
  </si>
  <si>
    <t>V 100 uM</t>
  </si>
  <si>
    <t>EGCG 1 uM</t>
  </si>
  <si>
    <t>EGCG 0,5 uM</t>
  </si>
  <si>
    <t>EGCG 5 uM</t>
  </si>
  <si>
    <t>3.02.</t>
  </si>
  <si>
    <t>26.01.</t>
  </si>
  <si>
    <t>średnia</t>
  </si>
  <si>
    <t>odch.str.</t>
  </si>
  <si>
    <t>ABSORBANCJA</t>
  </si>
  <si>
    <t>EGCG 0,5 uM V 50 uM</t>
  </si>
  <si>
    <t>EGCG 1 uM V 50 uM</t>
  </si>
  <si>
    <t>EGCG 5 uM V 50 uM</t>
  </si>
  <si>
    <t>EGCG 0,5 uM V 100 uM</t>
  </si>
  <si>
    <t>EGCG 1 uM  V 100 uM</t>
  </si>
  <si>
    <t>EGCG 5 uM V 100 uM</t>
  </si>
  <si>
    <t>outliers</t>
  </si>
  <si>
    <t>brak</t>
  </si>
  <si>
    <t>p=0,1431</t>
  </si>
  <si>
    <t>p=0,4813</t>
  </si>
  <si>
    <t>p=0,123</t>
  </si>
  <si>
    <t>p=0,06301</t>
  </si>
  <si>
    <t>V-EGCG/V</t>
  </si>
  <si>
    <t>p=0,00001</t>
  </si>
  <si>
    <t>K-</t>
  </si>
  <si>
    <t>p=0,7394</t>
  </si>
  <si>
    <t>p=0,1903</t>
  </si>
  <si>
    <t>p=0,315</t>
  </si>
  <si>
    <t>M-W</t>
  </si>
  <si>
    <t>Dwuczynnikowa</t>
  </si>
  <si>
    <t>p&lt;0,001</t>
  </si>
  <si>
    <t>p=0,506</t>
  </si>
  <si>
    <t>p=0,712</t>
  </si>
  <si>
    <t>p=0,493</t>
  </si>
  <si>
    <t>p=0,846</t>
  </si>
  <si>
    <t>p=0,243</t>
  </si>
  <si>
    <t>p=0,784</t>
  </si>
  <si>
    <t>p=0,681</t>
  </si>
  <si>
    <t>p=0,958</t>
  </si>
  <si>
    <t>p=0,377</t>
  </si>
  <si>
    <t>p=0,08873</t>
  </si>
  <si>
    <t>p=0,06943</t>
  </si>
  <si>
    <t>p=0,6392</t>
  </si>
  <si>
    <t>p=0,006462</t>
  </si>
  <si>
    <t>p=0,9118</t>
  </si>
  <si>
    <t>p=0,3073</t>
  </si>
  <si>
    <t>p=0,05243</t>
  </si>
  <si>
    <t>p=0,00001083</t>
  </si>
  <si>
    <t>p=0,08921</t>
  </si>
  <si>
    <t>p=0,318</t>
  </si>
  <si>
    <t>p=0,585</t>
  </si>
  <si>
    <t>p=0,131</t>
  </si>
  <si>
    <t>p=0,943</t>
  </si>
  <si>
    <t>p=0,013</t>
  </si>
  <si>
    <t>p=0,826</t>
  </si>
  <si>
    <t>p=0,226</t>
  </si>
  <si>
    <t>p=0,843</t>
  </si>
  <si>
    <t>p=0,964</t>
  </si>
  <si>
    <t>dwuczynnikowa</t>
  </si>
  <si>
    <r>
      <t xml:space="preserve">V 50 </t>
    </r>
    <r>
      <rPr>
        <b/>
        <sz val="10"/>
        <rFont val="Calibri"/>
        <family val="2"/>
        <charset val="238"/>
      </rPr>
      <t>µ</t>
    </r>
    <r>
      <rPr>
        <b/>
        <sz val="10"/>
        <rFont val="Arial"/>
        <family val="2"/>
        <charset val="238"/>
      </rPr>
      <t>M</t>
    </r>
  </si>
  <si>
    <t>V 100 µM</t>
  </si>
  <si>
    <t>EGCG 1 µM</t>
  </si>
  <si>
    <t>EGCG 5 µM</t>
  </si>
  <si>
    <t>EGCG 5 µM V 50 µM</t>
  </si>
  <si>
    <t>EGCG 5 µM V 100 µM</t>
  </si>
  <si>
    <t xml:space="preserve">V 50 µM EGCG 1 µM </t>
  </si>
  <si>
    <t xml:space="preserve">V 100 µM EGCG 1 µM </t>
  </si>
  <si>
    <t>EGCG 0.5 µM</t>
  </si>
  <si>
    <t xml:space="preserve">V 50 µM EGCG 0.5 µM </t>
  </si>
  <si>
    <t xml:space="preserve">V 100 µM EGCG 0.5 µM </t>
  </si>
  <si>
    <t>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</si>
</sst>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" fillId="3" borderId="0" xfId="0" applyFont="1" applyFill="1"/>
    <xf numFmtId="0" fontId="1" fillId="2" borderId="0" xfId="0" applyFont="1" applyFill="1"/>
    <xf numFmtId="0" fontId="1" fillId="4" borderId="0" xfId="0" applyFont="1" applyFill="1"/>
    <xf numFmtId="0" fontId="1" fillId="5" borderId="0" xfId="0" applyFont="1" applyFill="1"/>
    <xf numFmtId="0" fontId="1" fillId="0" borderId="12" xfId="0" applyFont="1" applyFill="1" applyBorder="1"/>
    <xf numFmtId="0" fontId="0" fillId="0" borderId="13" xfId="0" applyBorder="1"/>
    <xf numFmtId="0" fontId="1" fillId="4" borderId="13" xfId="0" applyFont="1" applyFill="1" applyBorder="1"/>
    <xf numFmtId="0" fontId="1" fillId="4" borderId="14" xfId="0" applyFont="1" applyFill="1" applyBorder="1"/>
    <xf numFmtId="0" fontId="1" fillId="0" borderId="15" xfId="0" applyFont="1" applyFill="1" applyBorder="1"/>
    <xf numFmtId="0" fontId="0" fillId="0" borderId="16" xfId="0" applyBorder="1"/>
    <xf numFmtId="0" fontId="1" fillId="4" borderId="16" xfId="0" applyFont="1" applyFill="1" applyBorder="1"/>
    <xf numFmtId="0" fontId="1" fillId="5" borderId="16" xfId="0" applyFont="1" applyFill="1" applyBorder="1"/>
    <xf numFmtId="0" fontId="0" fillId="0" borderId="17" xfId="0" applyBorder="1"/>
    <xf numFmtId="0" fontId="1" fillId="6" borderId="0" xfId="0" applyFont="1" applyFill="1" applyBorder="1"/>
    <xf numFmtId="0" fontId="0" fillId="7" borderId="0" xfId="0" applyFill="1"/>
    <xf numFmtId="0" fontId="1" fillId="0" borderId="0" xfId="0" applyFont="1" applyFill="1"/>
    <xf numFmtId="0" fontId="2" fillId="0" borderId="0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Fluorescence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7.4014801901165619E-2"/>
          <c:y val="0.12634089056199083"/>
          <c:w val="0.89473961311563155"/>
          <c:h val="0.64274346003797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Arkusz1!$B$3:$M$3</c:f>
              <c:strCache>
                <c:ptCount val="12"/>
                <c:pt idx="0">
                  <c:v>K</c:v>
                </c:pt>
                <c:pt idx="1">
                  <c:v>V 50 uM</c:v>
                </c:pt>
                <c:pt idx="2">
                  <c:v>V 100 uM</c:v>
                </c:pt>
                <c:pt idx="3">
                  <c:v>EGCG 0,5 uM</c:v>
                </c:pt>
                <c:pt idx="4">
                  <c:v>EGCG 1 uM</c:v>
                </c:pt>
                <c:pt idx="5">
                  <c:v>EGCG 5 uM</c:v>
                </c:pt>
                <c:pt idx="6">
                  <c:v>EGCG 0,5 uM V 50 uM</c:v>
                </c:pt>
                <c:pt idx="7">
                  <c:v>EGCG 1 uM V 50 uM</c:v>
                </c:pt>
                <c:pt idx="8">
                  <c:v>EGCG 5 uM V 50 uM</c:v>
                </c:pt>
                <c:pt idx="9">
                  <c:v>EGCG 0,5 uM V 100 uM</c:v>
                </c:pt>
                <c:pt idx="10">
                  <c:v>EGCG 1 uM  V 100 uM</c:v>
                </c:pt>
                <c:pt idx="11">
                  <c:v>EGCG 5 uM V 100 uM</c:v>
                </c:pt>
              </c:strCache>
            </c:strRef>
          </c:cat>
          <c:val>
            <c:numRef>
              <c:f>Arkusz1!$B$14:$M$14</c:f>
              <c:numCache>
                <c:formatCode>General</c:formatCode>
                <c:ptCount val="12"/>
                <c:pt idx="0">
                  <c:v>361506.1</c:v>
                </c:pt>
                <c:pt idx="1">
                  <c:v>272799.2</c:v>
                </c:pt>
                <c:pt idx="2">
                  <c:v>223136.6</c:v>
                </c:pt>
                <c:pt idx="3">
                  <c:v>354767.1</c:v>
                </c:pt>
                <c:pt idx="4">
                  <c:v>341091.2</c:v>
                </c:pt>
                <c:pt idx="5">
                  <c:v>340981.9</c:v>
                </c:pt>
                <c:pt idx="6">
                  <c:v>249365.6</c:v>
                </c:pt>
                <c:pt idx="7">
                  <c:v>261374.1</c:v>
                </c:pt>
                <c:pt idx="8">
                  <c:v>239818.1</c:v>
                </c:pt>
                <c:pt idx="9">
                  <c:v>201058.7</c:v>
                </c:pt>
                <c:pt idx="10">
                  <c:v>200837.7</c:v>
                </c:pt>
                <c:pt idx="11">
                  <c:v>170342.7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25-4F1B-B198-0D94CBC8C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6251920"/>
        <c:axId val="536255200"/>
      </c:barChart>
      <c:catAx>
        <c:axId val="53625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36255200"/>
        <c:crosses val="autoZero"/>
        <c:auto val="1"/>
        <c:lblAlgn val="ctr"/>
        <c:lblOffset val="100"/>
        <c:noMultiLvlLbl val="0"/>
      </c:catAx>
      <c:valAx>
        <c:axId val="53625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53625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Absorbance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Arkusz1!$B$26:$M$26</c:f>
              <c:strCache>
                <c:ptCount val="12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EGCG 5 µM</c:v>
                </c:pt>
                <c:pt idx="6">
                  <c:v>V 50 µM EGCG 0.5 µM </c:v>
                </c:pt>
                <c:pt idx="7">
                  <c:v>V 50 µM EGCG 1 µM </c:v>
                </c:pt>
                <c:pt idx="8">
                  <c:v>EGCG 5 µM V 50 µM</c:v>
                </c:pt>
                <c:pt idx="9">
                  <c:v>V 100 µM EGCG 0.5 µM </c:v>
                </c:pt>
                <c:pt idx="10">
                  <c:v>V 100 µM EGCG 1 µM </c:v>
                </c:pt>
                <c:pt idx="11">
                  <c:v>EGCG 5 µM V 100 µM</c:v>
                </c:pt>
              </c:strCache>
            </c:strRef>
          </c:cat>
          <c:val>
            <c:numRef>
              <c:f>Arkusz1!$B$37:$M$37</c:f>
              <c:numCache>
                <c:formatCode>General</c:formatCode>
                <c:ptCount val="12"/>
                <c:pt idx="0">
                  <c:v>0.15279999999999999</c:v>
                </c:pt>
                <c:pt idx="1">
                  <c:v>0.24039999999999995</c:v>
                </c:pt>
                <c:pt idx="2">
                  <c:v>0.29830000000000001</c:v>
                </c:pt>
                <c:pt idx="3">
                  <c:v>0.16069999999999998</c:v>
                </c:pt>
                <c:pt idx="4">
                  <c:v>0.17860000000000001</c:v>
                </c:pt>
                <c:pt idx="5">
                  <c:v>0.19570000000000001</c:v>
                </c:pt>
                <c:pt idx="6">
                  <c:v>0.26719999999999999</c:v>
                </c:pt>
                <c:pt idx="7">
                  <c:v>0.26869999999999999</c:v>
                </c:pt>
                <c:pt idx="8">
                  <c:v>0.29120000000000001</c:v>
                </c:pt>
                <c:pt idx="9">
                  <c:v>0.3417</c:v>
                </c:pt>
                <c:pt idx="10">
                  <c:v>0.33</c:v>
                </c:pt>
                <c:pt idx="11">
                  <c:v>0.3397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2F-4090-83CE-10B372092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0315872"/>
        <c:axId val="430317840"/>
      </c:barChart>
      <c:catAx>
        <c:axId val="43031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30317840"/>
        <c:crosses val="autoZero"/>
        <c:auto val="1"/>
        <c:lblAlgn val="ctr"/>
        <c:lblOffset val="100"/>
        <c:noMultiLvlLbl val="0"/>
      </c:catAx>
      <c:valAx>
        <c:axId val="43031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3031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627929038990604E-2"/>
          <c:y val="3.9814368508271129E-2"/>
          <c:w val="0.71279359959523136"/>
          <c:h val="0.9203712629834577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EA89-499C-BFBC-DD17CA64E73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A89-499C-BFBC-DD17CA64E73D}"/>
              </c:ext>
            </c:extLst>
          </c:dPt>
          <c:dPt>
            <c:idx val="2"/>
            <c:invertIfNegative val="0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A89-499C-BFBC-DD17CA64E73D}"/>
              </c:ext>
            </c:extLst>
          </c:dPt>
          <c:dPt>
            <c:idx val="3"/>
            <c:invertIfNegative val="0"/>
            <c:bubble3D val="0"/>
            <c:spPr>
              <a:pattFill prst="pct25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EA89-499C-BFBC-DD17CA64E73D}"/>
              </c:ext>
            </c:extLst>
          </c:dPt>
          <c:dPt>
            <c:idx val="4"/>
            <c:invertIfNegative val="0"/>
            <c:bubble3D val="0"/>
            <c:spPr>
              <a:pattFill prst="pct75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A89-499C-BFBC-DD17CA64E73D}"/>
              </c:ext>
            </c:extLst>
          </c:dPt>
          <c:dPt>
            <c:idx val="5"/>
            <c:invertIfNegative val="0"/>
            <c:bubble3D val="0"/>
            <c:spPr>
              <a:pattFill prst="ltVert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A89-499C-BFBC-DD17CA64E73D}"/>
              </c:ext>
            </c:extLst>
          </c:dPt>
          <c:dPt>
            <c:idx val="6"/>
            <c:invertIfNegative val="0"/>
            <c:bubble3D val="0"/>
            <c:spPr>
              <a:pattFill prst="narHorz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A89-499C-BFBC-DD17CA64E73D}"/>
              </c:ext>
            </c:extLst>
          </c:dPt>
          <c:dPt>
            <c:idx val="7"/>
            <c:invertIfNegative val="0"/>
            <c:bubble3D val="0"/>
            <c:spPr>
              <a:pattFill prst="dashDnDi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EA89-499C-BFBC-DD17CA64E73D}"/>
              </c:ext>
            </c:extLst>
          </c:dPt>
          <c:dPt>
            <c:idx val="8"/>
            <c:invertIfNegative val="0"/>
            <c:bubble3D val="0"/>
            <c:spPr>
              <a:pattFill prst="zigZ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EA89-499C-BFBC-DD17CA64E73D}"/>
              </c:ext>
            </c:extLst>
          </c:dPt>
          <c:errBars>
            <c:errBarType val="both"/>
            <c:errValType val="cust"/>
            <c:noEndCap val="0"/>
            <c:plus>
              <c:numRef>
                <c:f>Arkusz1!$B$40:$M$40</c:f>
                <c:numCache>
                  <c:formatCode>General</c:formatCode>
                  <c:ptCount val="12"/>
                  <c:pt idx="0">
                    <c:v>13.12331889662145</c:v>
                  </c:pt>
                  <c:pt idx="1">
                    <c:v>12.658628740012887</c:v>
                  </c:pt>
                  <c:pt idx="2">
                    <c:v>7.7953383711241244</c:v>
                  </c:pt>
                  <c:pt idx="3">
                    <c:v>14.022393700634051</c:v>
                  </c:pt>
                  <c:pt idx="4">
                    <c:v>13.181500986437053</c:v>
                  </c:pt>
                  <c:pt idx="5">
                    <c:v>10.903733326120379</c:v>
                  </c:pt>
                  <c:pt idx="6">
                    <c:v>12.404930181167131</c:v>
                  </c:pt>
                  <c:pt idx="7">
                    <c:v>12.812766555471407</c:v>
                  </c:pt>
                  <c:pt idx="8">
                    <c:v>12.895109378578146</c:v>
                  </c:pt>
                  <c:pt idx="9">
                    <c:v>7.3459065838277535</c:v>
                  </c:pt>
                  <c:pt idx="10">
                    <c:v>7.9618773329044448</c:v>
                  </c:pt>
                  <c:pt idx="11">
                    <c:v>10.555264348821407</c:v>
                  </c:pt>
                </c:numCache>
              </c:numRef>
            </c:plus>
            <c:minus>
              <c:numRef>
                <c:f>Arkusz1!$B$40:$M$40</c:f>
                <c:numCache>
                  <c:formatCode>General</c:formatCode>
                  <c:ptCount val="12"/>
                  <c:pt idx="0">
                    <c:v>13.12331889662145</c:v>
                  </c:pt>
                  <c:pt idx="1">
                    <c:v>12.658628740012887</c:v>
                  </c:pt>
                  <c:pt idx="2">
                    <c:v>7.7953383711241244</c:v>
                  </c:pt>
                  <c:pt idx="3">
                    <c:v>14.022393700634051</c:v>
                  </c:pt>
                  <c:pt idx="4">
                    <c:v>13.181500986437053</c:v>
                  </c:pt>
                  <c:pt idx="5">
                    <c:v>10.903733326120379</c:v>
                  </c:pt>
                  <c:pt idx="6">
                    <c:v>12.404930181167131</c:v>
                  </c:pt>
                  <c:pt idx="7">
                    <c:v>12.812766555471407</c:v>
                  </c:pt>
                  <c:pt idx="8">
                    <c:v>12.895109378578146</c:v>
                  </c:pt>
                  <c:pt idx="9">
                    <c:v>7.3459065838277535</c:v>
                  </c:pt>
                  <c:pt idx="10">
                    <c:v>7.9618773329044448</c:v>
                  </c:pt>
                  <c:pt idx="11">
                    <c:v>10.555264348821407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(Arkusz1!$B$26:$F$26,Arkusz1!$H$26:$I$26,Arkusz1!$K$26:$L$26)</c:f>
              <c:strCache>
                <c:ptCount val="9"/>
                <c:pt idx="0">
                  <c:v>K</c:v>
                </c:pt>
                <c:pt idx="1">
                  <c:v>V 50 µM</c:v>
                </c:pt>
                <c:pt idx="2">
                  <c:v>V 100 µM</c:v>
                </c:pt>
                <c:pt idx="3">
                  <c:v>EGCG 0.5 µM</c:v>
                </c:pt>
                <c:pt idx="4">
                  <c:v>EGCG 1 µM</c:v>
                </c:pt>
                <c:pt idx="5">
                  <c:v>V 50 µM EGCG 0.5 µM </c:v>
                </c:pt>
                <c:pt idx="6">
                  <c:v>V 50 µM EGCG 1 µM </c:v>
                </c:pt>
                <c:pt idx="7">
                  <c:v>V 100 µM EGCG 0.5 µM </c:v>
                </c:pt>
                <c:pt idx="8">
                  <c:v>V 100 µM EGCG 1 µM </c:v>
                </c:pt>
              </c:strCache>
            </c:strRef>
          </c:cat>
          <c:val>
            <c:numRef>
              <c:f>(Arkusz1!$B$39:$F$39,Arkusz1!$H$39:$I$39,Arkusz1!$K$39:$L$39)</c:f>
              <c:numCache>
                <c:formatCode>General</c:formatCode>
                <c:ptCount val="9"/>
                <c:pt idx="0">
                  <c:v>100</c:v>
                </c:pt>
                <c:pt idx="1">
                  <c:v>157.32984293193715</c:v>
                </c:pt>
                <c:pt idx="2">
                  <c:v>195.22251308900525</c:v>
                </c:pt>
                <c:pt idx="3">
                  <c:v>105.17015706806284</c:v>
                </c:pt>
                <c:pt idx="4">
                  <c:v>116.88481675392673</c:v>
                </c:pt>
                <c:pt idx="5">
                  <c:v>174.86910994764398</c:v>
                </c:pt>
                <c:pt idx="6">
                  <c:v>175.85078534031416</c:v>
                </c:pt>
                <c:pt idx="7">
                  <c:v>223.62565445026181</c:v>
                </c:pt>
                <c:pt idx="8">
                  <c:v>215.96858638743458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89-499C-BFBC-DD17CA64E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1327760"/>
        <c:axId val="301324480"/>
      </c:barChart>
      <c:catAx>
        <c:axId val="3013277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301324480"/>
        <c:crosses val="autoZero"/>
        <c:auto val="1"/>
        <c:lblAlgn val="ctr"/>
        <c:lblOffset val="100"/>
        <c:noMultiLvlLbl val="0"/>
      </c:catAx>
      <c:valAx>
        <c:axId val="30132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0132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19049</xdr:colOff>
      <xdr:row>1</xdr:row>
      <xdr:rowOff>104774</xdr:rowOff>
    </xdr:from>
    <xdr:to>
      <xdr:col>25</xdr:col>
      <xdr:colOff>342900</xdr:colOff>
      <xdr:row>15</xdr:row>
      <xdr:rowOff>66675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</xdr:colOff>
      <xdr:row>18</xdr:row>
      <xdr:rowOff>9525</xdr:rowOff>
    </xdr:from>
    <xdr:to>
      <xdr:col>25</xdr:col>
      <xdr:colOff>352425</xdr:colOff>
      <xdr:row>35</xdr:row>
      <xdr:rowOff>9525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142875</xdr:colOff>
      <xdr:row>42</xdr:row>
      <xdr:rowOff>33336</xdr:rowOff>
    </xdr:from>
    <xdr:to>
      <xdr:col>28</xdr:col>
      <xdr:colOff>154781</xdr:colOff>
      <xdr:row>62</xdr:row>
      <xdr:rowOff>142874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0.13404</cdr:x>
      <cdr:y>0.20957</cdr:y>
    </cdr:from>
    <cdr:to>
      <cdr:x>0.21988</cdr:x>
      <cdr:y>0.37311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1059666" y="823929"/>
          <a:ext cx="678647" cy="6429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pl-PL" sz="1400"/>
            <a:t>*</a:t>
          </a:r>
        </a:p>
        <a:p xmlns:a="http://schemas.openxmlformats.org/drawingml/2006/main">
          <a:pPr algn="ctr"/>
          <a:r>
            <a:rPr lang="pl-PL" sz="1400"/>
            <a:t>**</a:t>
          </a:r>
        </a:p>
      </cdr:txBody>
    </cdr:sp>
  </cdr:relSizeAnchor>
  <cdr:relSizeAnchor xmlns:cdr="http://schemas.openxmlformats.org/drawingml/2006/chartDrawing">
    <cdr:from>
      <cdr:x>0.20672</cdr:x>
      <cdr:y>0.0856</cdr:y>
    </cdr:from>
    <cdr:to>
      <cdr:x>0.2997</cdr:x>
      <cdr:y>0.23683</cdr:y>
    </cdr:to>
    <cdr:sp macro="" textlink="">
      <cdr:nvSpPr>
        <cdr:cNvPr id="3" name="pole tekstowe 1"/>
        <cdr:cNvSpPr txBox="1"/>
      </cdr:nvSpPr>
      <cdr:spPr>
        <a:xfrm xmlns:a="http://schemas.openxmlformats.org/drawingml/2006/main">
          <a:off x="1634304" y="336534"/>
          <a:ext cx="735039" cy="5945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l-PL" sz="1400"/>
            <a:t>*</a:t>
          </a:r>
        </a:p>
        <a:p xmlns:a="http://schemas.openxmlformats.org/drawingml/2006/main">
          <a:pPr algn="ctr"/>
          <a:r>
            <a:rPr lang="pl-PL" sz="1400"/>
            <a:t>**</a:t>
          </a:r>
        </a:p>
      </cdr:txBody>
    </cdr:sp>
  </cdr:relSizeAnchor>
</c:userShape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tabSelected="1" topLeftCell="F16" zoomScale="80" zoomScaleNormal="80" workbookViewId="0">
      <selection activeCell="L55" sqref="L55"/>
    </sheetView>
  </sheetViews>
  <sheetFormatPr defaultRowHeight="15" x14ac:dyDescent="0.25"/>
  <cols>
    <col min="1" max="1" width="14.140625" customWidth="1"/>
    <col min="3" max="3" width="10.5703125" customWidth="1"/>
    <col min="4" max="4" width="16.7109375" customWidth="1"/>
    <col min="8" max="8" width="9.85546875" customWidth="1"/>
    <col min="13" max="13" width="10.5703125" customWidth="1"/>
  </cols>
  <sheetData>
    <row r="1" spans="1:13" x14ac:dyDescent="0.25">
      <c r="A1" s="5" t="s">
        <v>0</v>
      </c>
    </row>
    <row r="3" spans="1:13" ht="38.25" x14ac:dyDescent="0.25">
      <c r="B3" s="10" t="s">
        <v>1</v>
      </c>
      <c r="C3" s="10" t="s">
        <v>2</v>
      </c>
      <c r="D3" s="10" t="s">
        <v>3</v>
      </c>
      <c r="E3" s="11" t="s">
        <v>5</v>
      </c>
      <c r="F3" s="11" t="s">
        <v>4</v>
      </c>
      <c r="G3" s="12" t="s">
        <v>6</v>
      </c>
      <c r="H3" s="10" t="s">
        <v>12</v>
      </c>
      <c r="I3" s="13" t="s">
        <v>13</v>
      </c>
      <c r="J3" s="14" t="s">
        <v>14</v>
      </c>
      <c r="K3" s="14" t="s">
        <v>15</v>
      </c>
      <c r="L3" s="14" t="s">
        <v>16</v>
      </c>
      <c r="M3" s="14" t="s">
        <v>17</v>
      </c>
    </row>
    <row r="4" spans="1:13" x14ac:dyDescent="0.25">
      <c r="A4" s="5" t="s">
        <v>8</v>
      </c>
      <c r="B4" s="1">
        <v>424760</v>
      </c>
      <c r="C4" s="1">
        <v>336839</v>
      </c>
      <c r="D4" s="7">
        <v>272113</v>
      </c>
      <c r="E4" s="4">
        <v>446803</v>
      </c>
      <c r="F4" s="4">
        <v>363050</v>
      </c>
      <c r="G4" s="2">
        <v>422487</v>
      </c>
      <c r="H4" s="1">
        <v>341906</v>
      </c>
      <c r="I4" s="1">
        <v>354844</v>
      </c>
      <c r="J4" s="1">
        <v>355486</v>
      </c>
      <c r="K4" s="1">
        <v>259849</v>
      </c>
      <c r="L4" s="1">
        <v>245090</v>
      </c>
      <c r="M4" s="1">
        <v>229737</v>
      </c>
    </row>
    <row r="5" spans="1:13" x14ac:dyDescent="0.25">
      <c r="B5" s="1">
        <v>442015</v>
      </c>
      <c r="C5" s="1">
        <v>331024</v>
      </c>
      <c r="D5" s="7">
        <v>279016</v>
      </c>
      <c r="E5" s="4">
        <v>426499</v>
      </c>
      <c r="F5" s="4">
        <v>386243</v>
      </c>
      <c r="G5" s="2">
        <v>368062</v>
      </c>
      <c r="H5" s="1">
        <v>311083</v>
      </c>
      <c r="I5" s="1">
        <v>369461</v>
      </c>
      <c r="J5" s="1">
        <v>318261</v>
      </c>
      <c r="K5" s="1">
        <v>233638</v>
      </c>
      <c r="L5" s="1">
        <v>264295</v>
      </c>
      <c r="M5" s="1">
        <v>226281</v>
      </c>
    </row>
    <row r="6" spans="1:13" x14ac:dyDescent="0.25">
      <c r="B6" s="1">
        <v>418625</v>
      </c>
      <c r="C6" s="1">
        <v>331709</v>
      </c>
      <c r="D6" s="7">
        <v>273652</v>
      </c>
      <c r="E6" s="4">
        <v>374506</v>
      </c>
      <c r="F6" s="4">
        <v>410226</v>
      </c>
      <c r="G6" s="2">
        <v>391176</v>
      </c>
      <c r="H6" s="1">
        <v>332223</v>
      </c>
      <c r="I6" s="1">
        <v>339027</v>
      </c>
      <c r="J6" s="1">
        <v>305105</v>
      </c>
      <c r="K6" s="1">
        <v>259403</v>
      </c>
      <c r="L6" s="1">
        <v>243888</v>
      </c>
      <c r="M6" s="1">
        <v>206750</v>
      </c>
    </row>
    <row r="7" spans="1:13" x14ac:dyDescent="0.25">
      <c r="B7" s="1">
        <v>310397</v>
      </c>
      <c r="C7" s="1">
        <v>354981</v>
      </c>
      <c r="D7" s="7">
        <v>281405</v>
      </c>
      <c r="E7" s="4">
        <v>417752</v>
      </c>
      <c r="F7" s="4">
        <v>372544</v>
      </c>
      <c r="G7" s="2">
        <v>393294</v>
      </c>
      <c r="H7" s="1">
        <v>317747</v>
      </c>
      <c r="I7" s="1">
        <v>322934</v>
      </c>
      <c r="J7" s="1">
        <v>321573</v>
      </c>
      <c r="K7" s="1">
        <v>226095</v>
      </c>
      <c r="L7" s="1">
        <v>241397</v>
      </c>
      <c r="M7" s="1">
        <v>213647</v>
      </c>
    </row>
    <row r="8" spans="1:13" x14ac:dyDescent="0.25">
      <c r="B8" s="6">
        <v>444794</v>
      </c>
      <c r="C8" s="6">
        <v>355843</v>
      </c>
      <c r="D8" s="8">
        <v>274318</v>
      </c>
      <c r="E8" s="4">
        <v>402062</v>
      </c>
      <c r="F8" s="4">
        <v>433273</v>
      </c>
      <c r="G8" s="9">
        <v>396090</v>
      </c>
      <c r="H8" s="6">
        <v>324469</v>
      </c>
      <c r="I8" s="6">
        <v>355138</v>
      </c>
      <c r="J8" s="6">
        <v>305615</v>
      </c>
      <c r="K8" s="6">
        <v>248056</v>
      </c>
      <c r="L8" s="6">
        <v>245919</v>
      </c>
      <c r="M8" s="6">
        <v>211487</v>
      </c>
    </row>
    <row r="9" spans="1:13" x14ac:dyDescent="0.25">
      <c r="A9" s="5" t="s">
        <v>7</v>
      </c>
      <c r="B9" s="4">
        <v>322115</v>
      </c>
      <c r="C9" s="4">
        <v>211276</v>
      </c>
      <c r="D9" s="4">
        <v>169683</v>
      </c>
      <c r="E9" s="4">
        <v>313416</v>
      </c>
      <c r="F9" s="4">
        <v>285738</v>
      </c>
      <c r="G9" s="4">
        <v>320403</v>
      </c>
      <c r="H9" s="4">
        <v>179906</v>
      </c>
      <c r="I9" s="2">
        <v>175216</v>
      </c>
      <c r="J9" s="1">
        <v>143348</v>
      </c>
      <c r="K9" s="1">
        <v>156696</v>
      </c>
      <c r="L9" s="1">
        <v>156751</v>
      </c>
      <c r="M9" s="1">
        <v>135700</v>
      </c>
    </row>
    <row r="10" spans="1:13" x14ac:dyDescent="0.25">
      <c r="B10" s="3">
        <v>318796</v>
      </c>
      <c r="C10" s="3">
        <v>208492</v>
      </c>
      <c r="D10" s="3">
        <v>170374</v>
      </c>
      <c r="E10" s="3">
        <v>325112</v>
      </c>
      <c r="F10" s="3">
        <v>292134</v>
      </c>
      <c r="G10" s="3">
        <v>287061</v>
      </c>
      <c r="H10" s="3">
        <v>169894</v>
      </c>
      <c r="I10" s="1">
        <v>170538</v>
      </c>
      <c r="J10" s="1">
        <v>160821</v>
      </c>
      <c r="K10" s="1">
        <v>157770</v>
      </c>
      <c r="L10" s="1">
        <v>157815</v>
      </c>
      <c r="M10" s="1">
        <v>119812</v>
      </c>
    </row>
    <row r="11" spans="1:13" x14ac:dyDescent="0.25">
      <c r="B11" s="1">
        <v>310719</v>
      </c>
      <c r="C11" s="1">
        <v>207724</v>
      </c>
      <c r="D11" s="1">
        <v>172350</v>
      </c>
      <c r="E11" s="1">
        <v>275098</v>
      </c>
      <c r="F11" s="1">
        <v>292524</v>
      </c>
      <c r="G11" s="1">
        <v>293693</v>
      </c>
      <c r="H11" s="1">
        <v>178617</v>
      </c>
      <c r="I11" s="1">
        <v>170082</v>
      </c>
      <c r="J11" s="1">
        <v>164063</v>
      </c>
      <c r="K11" s="1">
        <v>173426</v>
      </c>
      <c r="L11" s="1">
        <v>157294</v>
      </c>
      <c r="M11" s="1">
        <v>119682</v>
      </c>
    </row>
    <row r="12" spans="1:13" x14ac:dyDescent="0.25">
      <c r="B12" s="1">
        <v>305072</v>
      </c>
      <c r="C12" s="1">
        <v>202530</v>
      </c>
      <c r="D12" s="1">
        <v>166014</v>
      </c>
      <c r="E12" s="1">
        <v>281150</v>
      </c>
      <c r="F12" s="1">
        <v>285781</v>
      </c>
      <c r="G12" s="1">
        <v>269371</v>
      </c>
      <c r="H12" s="1">
        <v>166463</v>
      </c>
      <c r="I12" s="1">
        <v>178023</v>
      </c>
      <c r="J12" s="1">
        <v>163157</v>
      </c>
      <c r="K12" s="1">
        <v>149443</v>
      </c>
      <c r="L12" s="1">
        <v>149267</v>
      </c>
      <c r="M12" s="1">
        <v>115098</v>
      </c>
    </row>
    <row r="13" spans="1:13" x14ac:dyDescent="0.25">
      <c r="B13" s="1">
        <v>317768</v>
      </c>
      <c r="C13" s="1">
        <v>187574</v>
      </c>
      <c r="D13" s="1">
        <v>172441</v>
      </c>
      <c r="E13" s="1">
        <v>285273</v>
      </c>
      <c r="F13" s="1">
        <v>289399</v>
      </c>
      <c r="G13" s="1">
        <v>268182</v>
      </c>
      <c r="H13" s="1">
        <v>171348</v>
      </c>
      <c r="I13" s="1">
        <v>178478</v>
      </c>
      <c r="J13" s="1">
        <v>160752</v>
      </c>
      <c r="K13" s="1">
        <v>146211</v>
      </c>
      <c r="L13" s="1">
        <v>146661</v>
      </c>
      <c r="M13" s="1">
        <v>125233</v>
      </c>
    </row>
    <row r="14" spans="1:13" x14ac:dyDescent="0.25">
      <c r="A14" s="5" t="s">
        <v>9</v>
      </c>
      <c r="B14" s="18">
        <f>AVERAGE(B4:B13)</f>
        <v>361506.1</v>
      </c>
      <c r="C14" s="18">
        <f t="shared" ref="C14:M14" si="0">AVERAGE(C4:C13)</f>
        <v>272799.2</v>
      </c>
      <c r="D14" s="18">
        <f t="shared" si="0"/>
        <v>223136.6</v>
      </c>
      <c r="E14" s="18">
        <f t="shared" si="0"/>
        <v>354767.1</v>
      </c>
      <c r="F14" s="18">
        <f t="shared" si="0"/>
        <v>341091.2</v>
      </c>
      <c r="G14" s="18">
        <f t="shared" si="0"/>
        <v>340981.9</v>
      </c>
      <c r="H14" s="18">
        <f t="shared" si="0"/>
        <v>249365.6</v>
      </c>
      <c r="I14" s="18">
        <f t="shared" si="0"/>
        <v>261374.1</v>
      </c>
      <c r="J14" s="18">
        <f t="shared" si="0"/>
        <v>239818.1</v>
      </c>
      <c r="K14" s="18">
        <f t="shared" si="0"/>
        <v>201058.7</v>
      </c>
      <c r="L14" s="18">
        <f t="shared" si="0"/>
        <v>200837.7</v>
      </c>
      <c r="M14" s="18">
        <f t="shared" si="0"/>
        <v>170342.7</v>
      </c>
    </row>
    <row r="15" spans="1:13" x14ac:dyDescent="0.25">
      <c r="A15" s="5" t="s">
        <v>10</v>
      </c>
      <c r="B15" s="19">
        <f>STDEV(B4:B13)</f>
        <v>61776.741337838561</v>
      </c>
      <c r="C15" s="19">
        <f t="shared" ref="C15:M15" si="1">STDEV(C4:C13)</f>
        <v>73762.46092363722</v>
      </c>
      <c r="D15" s="19">
        <f t="shared" si="1"/>
        <v>55917.832798967953</v>
      </c>
      <c r="E15" s="19">
        <f t="shared" si="1"/>
        <v>66160.589983681959</v>
      </c>
      <c r="F15" s="19">
        <f t="shared" si="1"/>
        <v>58059.467840788609</v>
      </c>
      <c r="G15" s="19">
        <f t="shared" si="1"/>
        <v>59315.034999474447</v>
      </c>
      <c r="H15" s="19">
        <f t="shared" si="1"/>
        <v>80732.735357267986</v>
      </c>
      <c r="I15" s="19">
        <f t="shared" si="1"/>
        <v>92411.215838591088</v>
      </c>
      <c r="J15" s="19">
        <f t="shared" si="1"/>
        <v>87064.507558029785</v>
      </c>
      <c r="K15" s="19">
        <f t="shared" si="1"/>
        <v>48345.179605853358</v>
      </c>
      <c r="L15" s="19">
        <f t="shared" si="1"/>
        <v>50333.442933765851</v>
      </c>
      <c r="M15" s="19">
        <f t="shared" si="1"/>
        <v>50505.467620512769</v>
      </c>
    </row>
    <row r="17" spans="1:14" ht="15.75" thickBot="1" x14ac:dyDescent="0.3">
      <c r="A17" s="5" t="s">
        <v>18</v>
      </c>
      <c r="B17" t="s">
        <v>19</v>
      </c>
      <c r="C17" t="s">
        <v>19</v>
      </c>
      <c r="D17" t="s">
        <v>19</v>
      </c>
      <c r="E17" t="s">
        <v>19</v>
      </c>
      <c r="F17" t="s">
        <v>19</v>
      </c>
      <c r="G17" t="s">
        <v>19</v>
      </c>
      <c r="H17" t="s">
        <v>19</v>
      </c>
      <c r="I17" t="s">
        <v>19</v>
      </c>
      <c r="J17" t="s">
        <v>19</v>
      </c>
      <c r="K17" t="s">
        <v>19</v>
      </c>
      <c r="L17" t="s">
        <v>19</v>
      </c>
      <c r="M17" t="s">
        <v>19</v>
      </c>
    </row>
    <row r="18" spans="1:14" x14ac:dyDescent="0.25">
      <c r="A18" s="22" t="s">
        <v>24</v>
      </c>
      <c r="B18" s="23"/>
      <c r="C18" s="23"/>
      <c r="D18" s="23"/>
      <c r="E18" s="23"/>
      <c r="F18" s="23"/>
      <c r="G18" s="23"/>
      <c r="H18" s="24" t="s">
        <v>20</v>
      </c>
      <c r="I18" s="24" t="s">
        <v>21</v>
      </c>
      <c r="J18" s="24" t="s">
        <v>22</v>
      </c>
      <c r="K18" s="24" t="s">
        <v>20</v>
      </c>
      <c r="L18" s="24" t="s">
        <v>23</v>
      </c>
      <c r="M18" s="25" t="s">
        <v>23</v>
      </c>
      <c r="N18" s="31" t="s">
        <v>30</v>
      </c>
    </row>
    <row r="19" spans="1:14" ht="15.75" thickBot="1" x14ac:dyDescent="0.3">
      <c r="A19" s="26" t="s">
        <v>26</v>
      </c>
      <c r="B19" s="27"/>
      <c r="C19" s="28" t="s">
        <v>20</v>
      </c>
      <c r="D19" s="29" t="s">
        <v>25</v>
      </c>
      <c r="E19" s="28" t="s">
        <v>27</v>
      </c>
      <c r="F19" s="28" t="s">
        <v>28</v>
      </c>
      <c r="G19" s="28" t="s">
        <v>29</v>
      </c>
      <c r="H19" s="27"/>
      <c r="I19" s="27"/>
      <c r="J19" s="27"/>
      <c r="K19" s="27"/>
      <c r="L19" s="27"/>
      <c r="M19" s="30"/>
    </row>
    <row r="20" spans="1:14" x14ac:dyDescent="0.25">
      <c r="C20" s="21" t="s">
        <v>32</v>
      </c>
      <c r="D20" s="21" t="s">
        <v>32</v>
      </c>
      <c r="E20" s="20" t="s">
        <v>33</v>
      </c>
      <c r="F20" s="20" t="s">
        <v>35</v>
      </c>
      <c r="G20" s="20" t="s">
        <v>37</v>
      </c>
      <c r="H20" s="20" t="s">
        <v>34</v>
      </c>
      <c r="I20" s="20" t="s">
        <v>36</v>
      </c>
      <c r="J20" s="20" t="s">
        <v>38</v>
      </c>
      <c r="K20" s="20" t="s">
        <v>39</v>
      </c>
      <c r="L20" s="20" t="s">
        <v>40</v>
      </c>
      <c r="M20" s="20" t="s">
        <v>41</v>
      </c>
      <c r="N20" s="5" t="s">
        <v>31</v>
      </c>
    </row>
    <row r="24" spans="1:14" x14ac:dyDescent="0.25">
      <c r="A24" s="5" t="s">
        <v>11</v>
      </c>
    </row>
    <row r="26" spans="1:14" ht="38.25" x14ac:dyDescent="0.25">
      <c r="B26" s="10" t="s">
        <v>1</v>
      </c>
      <c r="C26" s="10" t="s">
        <v>61</v>
      </c>
      <c r="D26" s="15" t="s">
        <v>62</v>
      </c>
      <c r="E26" s="12" t="s">
        <v>69</v>
      </c>
      <c r="F26" s="12" t="s">
        <v>63</v>
      </c>
      <c r="G26" s="16" t="s">
        <v>64</v>
      </c>
      <c r="H26" s="10" t="s">
        <v>70</v>
      </c>
      <c r="I26" s="13" t="s">
        <v>67</v>
      </c>
      <c r="J26" s="14" t="s">
        <v>65</v>
      </c>
      <c r="K26" s="14" t="s">
        <v>71</v>
      </c>
      <c r="L26" s="14" t="s">
        <v>68</v>
      </c>
      <c r="M26" s="14" t="s">
        <v>66</v>
      </c>
    </row>
    <row r="27" spans="1:14" x14ac:dyDescent="0.25">
      <c r="A27" s="5" t="s">
        <v>8</v>
      </c>
      <c r="B27" s="1">
        <v>0.13300000000000001</v>
      </c>
      <c r="C27" s="1">
        <v>0.192</v>
      </c>
      <c r="D27" s="7">
        <v>0.27800000000000002</v>
      </c>
      <c r="E27" s="4">
        <v>0.13500000000000001</v>
      </c>
      <c r="F27" s="4">
        <v>0.123</v>
      </c>
      <c r="G27" s="2">
        <v>0.126</v>
      </c>
      <c r="H27" s="1">
        <v>0.215</v>
      </c>
      <c r="I27" s="1">
        <v>0.21</v>
      </c>
      <c r="J27" s="1">
        <v>0.2</v>
      </c>
      <c r="K27" s="1">
        <v>0.28199999999999997</v>
      </c>
      <c r="L27" s="1">
        <v>0.32400000000000001</v>
      </c>
      <c r="M27" s="1">
        <v>0.318</v>
      </c>
    </row>
    <row r="28" spans="1:14" x14ac:dyDescent="0.25">
      <c r="B28" s="1">
        <v>0.152</v>
      </c>
      <c r="C28" s="1">
        <v>0.185</v>
      </c>
      <c r="D28" s="7">
        <v>0.26200000000000001</v>
      </c>
      <c r="E28" s="4">
        <v>0.11700000000000001</v>
      </c>
      <c r="F28" s="4">
        <v>0.124</v>
      </c>
      <c r="G28" s="2">
        <v>0.189</v>
      </c>
      <c r="H28" s="1">
        <v>0.20100000000000001</v>
      </c>
      <c r="I28" s="1">
        <v>0.19400000000000001</v>
      </c>
      <c r="J28" s="1">
        <v>0.20699999999999999</v>
      </c>
      <c r="K28" s="1">
        <v>0.311</v>
      </c>
      <c r="L28" s="1">
        <v>0.27100000000000002</v>
      </c>
      <c r="M28" s="1">
        <v>0.27400000000000002</v>
      </c>
    </row>
    <row r="29" spans="1:14" x14ac:dyDescent="0.25">
      <c r="B29" s="1">
        <v>0.125</v>
      </c>
      <c r="C29" s="1">
        <v>0.19400000000000001</v>
      </c>
      <c r="D29" s="7">
        <v>0.24</v>
      </c>
      <c r="E29" s="4">
        <v>0.10199999999999999</v>
      </c>
      <c r="F29" s="4">
        <v>0.11899999999999999</v>
      </c>
      <c r="G29" s="2">
        <v>0.16400000000000001</v>
      </c>
      <c r="H29" s="1">
        <v>0.222</v>
      </c>
      <c r="I29" s="1">
        <v>0.21299999999999999</v>
      </c>
      <c r="J29" s="1">
        <v>0.23899999999999999</v>
      </c>
      <c r="K29" s="1">
        <v>0.32100000000000001</v>
      </c>
      <c r="L29" s="1">
        <v>0.28000000000000003</v>
      </c>
      <c r="M29" s="1">
        <v>0.26900000000000002</v>
      </c>
    </row>
    <row r="30" spans="1:14" x14ac:dyDescent="0.25">
      <c r="B30" s="1">
        <v>7.4999999999999997E-2</v>
      </c>
      <c r="C30" s="1">
        <v>0.17699999999999999</v>
      </c>
      <c r="D30" s="7">
        <v>0.24199999999999999</v>
      </c>
      <c r="E30" s="4">
        <v>0.122</v>
      </c>
      <c r="F30" s="4">
        <v>0.17699999999999999</v>
      </c>
      <c r="G30" s="2">
        <v>0.14899999999999999</v>
      </c>
      <c r="H30" s="1">
        <v>0.191</v>
      </c>
      <c r="I30" s="1">
        <v>0.20799999999999999</v>
      </c>
      <c r="J30" s="1">
        <v>0.23799999999999999</v>
      </c>
      <c r="K30" s="1">
        <v>0.29199999999999998</v>
      </c>
      <c r="L30" s="1">
        <v>0.28299999999999997</v>
      </c>
      <c r="M30" s="1">
        <v>0.218</v>
      </c>
    </row>
    <row r="31" spans="1:14" x14ac:dyDescent="0.25">
      <c r="B31" s="6">
        <v>0.115</v>
      </c>
      <c r="C31" s="6">
        <v>0.17</v>
      </c>
      <c r="D31" s="8">
        <v>0.25600000000000001</v>
      </c>
      <c r="E31" s="17">
        <v>0.14000000000000001</v>
      </c>
      <c r="F31" s="17">
        <v>0.14399999999999999</v>
      </c>
      <c r="G31" s="9">
        <v>0.17899999999999999</v>
      </c>
      <c r="H31" s="6">
        <v>0.20100000000000001</v>
      </c>
      <c r="I31" s="6">
        <v>0.19800000000000001</v>
      </c>
      <c r="J31" s="6">
        <v>0.222</v>
      </c>
      <c r="K31" s="6">
        <v>0.309</v>
      </c>
      <c r="L31" s="6">
        <v>0.26500000000000001</v>
      </c>
      <c r="M31" s="6">
        <v>0.30299999999999999</v>
      </c>
    </row>
    <row r="32" spans="1:14" x14ac:dyDescent="0.25">
      <c r="A32" s="5" t="s">
        <v>7</v>
      </c>
      <c r="B32" s="4">
        <v>0.18099999999999999</v>
      </c>
      <c r="C32" s="4">
        <v>0.28000000000000003</v>
      </c>
      <c r="D32" s="4">
        <v>0.33100000000000002</v>
      </c>
      <c r="E32" s="4">
        <v>0.17100000000000001</v>
      </c>
      <c r="F32" s="4">
        <v>0.23</v>
      </c>
      <c r="G32" s="4">
        <v>0.191</v>
      </c>
      <c r="H32" s="4">
        <v>0.32300000000000001</v>
      </c>
      <c r="I32" s="4">
        <v>0.32</v>
      </c>
      <c r="J32" s="4">
        <v>0.36499999999999999</v>
      </c>
      <c r="K32" s="4">
        <v>0.373</v>
      </c>
      <c r="L32" s="4">
        <v>0.36099999999999999</v>
      </c>
      <c r="M32" s="4">
        <v>0.39100000000000001</v>
      </c>
    </row>
    <row r="33" spans="1:14" x14ac:dyDescent="0.25">
      <c r="B33" s="4">
        <v>0.17799999999999999</v>
      </c>
      <c r="C33" s="4">
        <v>0.29299999999999998</v>
      </c>
      <c r="D33" s="4">
        <v>0.34200000000000003</v>
      </c>
      <c r="E33" s="4">
        <v>0.191</v>
      </c>
      <c r="F33" s="4">
        <v>0.20200000000000001</v>
      </c>
      <c r="G33" s="4">
        <v>0.23599999999999999</v>
      </c>
      <c r="H33" s="4">
        <v>0.32400000000000001</v>
      </c>
      <c r="I33" s="4">
        <v>0.33700000000000002</v>
      </c>
      <c r="J33" s="4">
        <v>0.35199999999999998</v>
      </c>
      <c r="K33" s="4">
        <v>0.442</v>
      </c>
      <c r="L33" s="4">
        <v>0.41399999999999998</v>
      </c>
      <c r="M33" s="4">
        <v>0.40899999999999997</v>
      </c>
    </row>
    <row r="34" spans="1:14" x14ac:dyDescent="0.25">
      <c r="B34" s="4">
        <v>0.20399999999999999</v>
      </c>
      <c r="C34" s="4">
        <v>0.29299999999999998</v>
      </c>
      <c r="D34" s="4">
        <v>0.34599999999999997</v>
      </c>
      <c r="E34" s="4">
        <v>0.21199999999999999</v>
      </c>
      <c r="F34" s="4">
        <v>0.21099999999999999</v>
      </c>
      <c r="G34" s="4">
        <v>0.23100000000000001</v>
      </c>
      <c r="H34" s="4">
        <v>0.313</v>
      </c>
      <c r="I34" s="4">
        <v>0.33400000000000002</v>
      </c>
      <c r="J34" s="4">
        <v>0.374</v>
      </c>
      <c r="K34" s="4">
        <v>0.32700000000000001</v>
      </c>
      <c r="L34" s="4">
        <v>0.35799999999999998</v>
      </c>
      <c r="M34" s="4">
        <v>0.40400000000000003</v>
      </c>
    </row>
    <row r="35" spans="1:14" x14ac:dyDescent="0.25">
      <c r="B35" s="4">
        <v>0.185</v>
      </c>
      <c r="C35" s="4">
        <v>0.312</v>
      </c>
      <c r="D35" s="4">
        <v>0.35099999999999998</v>
      </c>
      <c r="E35" s="4">
        <v>0.17599999999999999</v>
      </c>
      <c r="F35" s="4">
        <v>0.23</v>
      </c>
      <c r="G35" s="4">
        <v>0.252</v>
      </c>
      <c r="H35" s="4">
        <v>0.36199999999999999</v>
      </c>
      <c r="I35" s="4">
        <v>0.36</v>
      </c>
      <c r="J35" s="4">
        <v>0.36799999999999999</v>
      </c>
      <c r="K35" s="4">
        <v>0.38300000000000001</v>
      </c>
      <c r="L35" s="4">
        <v>0.36599999999999999</v>
      </c>
      <c r="M35" s="4">
        <v>0.41299999999999998</v>
      </c>
    </row>
    <row r="36" spans="1:14" x14ac:dyDescent="0.25">
      <c r="B36" s="4">
        <v>0.18</v>
      </c>
      <c r="C36" s="4">
        <v>0.308</v>
      </c>
      <c r="D36" s="4">
        <v>0.33500000000000002</v>
      </c>
      <c r="E36" s="4">
        <v>0.24099999999999999</v>
      </c>
      <c r="F36" s="4">
        <v>0.22600000000000001</v>
      </c>
      <c r="G36" s="4">
        <v>0.24</v>
      </c>
      <c r="H36" s="4">
        <v>0.32</v>
      </c>
      <c r="I36" s="4">
        <v>0.313</v>
      </c>
      <c r="J36" s="4">
        <v>0.34699999999999998</v>
      </c>
      <c r="K36" s="4">
        <v>0.377</v>
      </c>
      <c r="L36" s="4">
        <v>0.378</v>
      </c>
      <c r="M36" s="4">
        <v>0.39800000000000002</v>
      </c>
    </row>
    <row r="37" spans="1:14" x14ac:dyDescent="0.25">
      <c r="A37" s="5" t="s">
        <v>9</v>
      </c>
      <c r="B37" s="18">
        <f>AVERAGE(B27:B36)</f>
        <v>0.15279999999999999</v>
      </c>
      <c r="C37" s="18">
        <f t="shared" ref="C37" si="2">AVERAGE(C27:C36)</f>
        <v>0.24039999999999995</v>
      </c>
      <c r="D37" s="18">
        <f t="shared" ref="D37" si="3">AVERAGE(D27:D36)</f>
        <v>0.29830000000000001</v>
      </c>
      <c r="E37" s="18">
        <f t="shared" ref="E37" si="4">AVERAGE(E27:E36)</f>
        <v>0.16069999999999998</v>
      </c>
      <c r="F37" s="18">
        <f t="shared" ref="F37" si="5">AVERAGE(F27:F36)</f>
        <v>0.17860000000000001</v>
      </c>
      <c r="G37" s="18">
        <f t="shared" ref="G37" si="6">AVERAGE(G27:G36)</f>
        <v>0.19570000000000001</v>
      </c>
      <c r="H37" s="18">
        <f t="shared" ref="H37" si="7">AVERAGE(H27:H36)</f>
        <v>0.26719999999999999</v>
      </c>
      <c r="I37" s="18">
        <f t="shared" ref="I37" si="8">AVERAGE(I27:I36)</f>
        <v>0.26869999999999999</v>
      </c>
      <c r="J37" s="18">
        <f t="shared" ref="J37" si="9">AVERAGE(J27:J36)</f>
        <v>0.29120000000000001</v>
      </c>
      <c r="K37" s="18">
        <f t="shared" ref="K37" si="10">AVERAGE(K27:K36)</f>
        <v>0.3417</v>
      </c>
      <c r="L37" s="18">
        <f t="shared" ref="L37" si="11">AVERAGE(L27:L36)</f>
        <v>0.33</v>
      </c>
      <c r="M37" s="18">
        <f t="shared" ref="M37" si="12">AVERAGE(M27:M36)</f>
        <v>0.3397</v>
      </c>
    </row>
    <row r="38" spans="1:14" x14ac:dyDescent="0.25">
      <c r="A38" s="5" t="s">
        <v>10</v>
      </c>
      <c r="B38" s="19">
        <f>STDEV(B27:B36)</f>
        <v>4.0104862548075146E-2</v>
      </c>
      <c r="C38" s="19">
        <f t="shared" ref="C38:M38" si="13">STDEV(C27:C36)</f>
        <v>6.0862686981981946E-2</v>
      </c>
      <c r="D38" s="19">
        <f t="shared" si="13"/>
        <v>4.6506988722126531E-2</v>
      </c>
      <c r="E38" s="19">
        <f t="shared" si="13"/>
        <v>4.5067973353837831E-2</v>
      </c>
      <c r="F38" s="19">
        <f t="shared" si="13"/>
        <v>4.7084321523553158E-2</v>
      </c>
      <c r="G38" s="19">
        <f t="shared" si="13"/>
        <v>4.2677212238435167E-2</v>
      </c>
      <c r="H38" s="19">
        <f t="shared" si="13"/>
        <v>6.6291946888157149E-2</v>
      </c>
      <c r="I38" s="19">
        <f t="shared" si="13"/>
        <v>6.8855807469103344E-2</v>
      </c>
      <c r="J38" s="19">
        <f t="shared" si="13"/>
        <v>7.5101117020839131E-2</v>
      </c>
      <c r="K38" s="19">
        <f t="shared" si="13"/>
        <v>5.0201925593878864E-2</v>
      </c>
      <c r="L38" s="19">
        <f t="shared" si="13"/>
        <v>5.2548390397169339E-2</v>
      </c>
      <c r="M38" s="19">
        <f t="shared" si="13"/>
        <v>7.1712465985892634E-2</v>
      </c>
    </row>
    <row r="39" spans="1:14" x14ac:dyDescent="0.25">
      <c r="B39" s="34">
        <v>100</v>
      </c>
      <c r="C39" s="32">
        <f>(C37/$B$37)*100</f>
        <v>157.32984293193715</v>
      </c>
      <c r="D39" s="32">
        <f t="shared" ref="D39:M39" si="14">(D37/$B$37)*100</f>
        <v>195.22251308900525</v>
      </c>
      <c r="E39" s="32">
        <f t="shared" si="14"/>
        <v>105.17015706806284</v>
      </c>
      <c r="F39" s="32">
        <f t="shared" si="14"/>
        <v>116.88481675392673</v>
      </c>
      <c r="G39" s="32">
        <f t="shared" si="14"/>
        <v>128.07591623036652</v>
      </c>
      <c r="H39" s="32">
        <f t="shared" si="14"/>
        <v>174.86910994764398</v>
      </c>
      <c r="I39" s="32">
        <f t="shared" si="14"/>
        <v>175.85078534031416</v>
      </c>
      <c r="J39" s="32">
        <f t="shared" si="14"/>
        <v>190.57591623036652</v>
      </c>
      <c r="K39" s="32">
        <f t="shared" si="14"/>
        <v>223.62565445026181</v>
      </c>
      <c r="L39" s="32">
        <f t="shared" si="14"/>
        <v>215.96858638743458</v>
      </c>
      <c r="M39" s="32">
        <f t="shared" si="14"/>
        <v>222.31675392670161</v>
      </c>
    </row>
    <row r="40" spans="1:14" x14ac:dyDescent="0.25">
      <c r="B40">
        <f>((B38/B37)*100)/2</f>
        <v>13.12331889662145</v>
      </c>
      <c r="C40">
        <f t="shared" ref="C40:M40" si="15">((C38/C37)*100)/2</f>
        <v>12.658628740012887</v>
      </c>
      <c r="D40">
        <f t="shared" si="15"/>
        <v>7.7953383711241244</v>
      </c>
      <c r="E40">
        <f t="shared" si="15"/>
        <v>14.022393700634051</v>
      </c>
      <c r="F40">
        <f t="shared" si="15"/>
        <v>13.181500986437053</v>
      </c>
      <c r="G40">
        <f t="shared" si="15"/>
        <v>10.903733326120379</v>
      </c>
      <c r="H40">
        <f t="shared" si="15"/>
        <v>12.404930181167131</v>
      </c>
      <c r="I40">
        <f t="shared" si="15"/>
        <v>12.812766555471407</v>
      </c>
      <c r="J40">
        <f t="shared" si="15"/>
        <v>12.895109378578146</v>
      </c>
      <c r="K40">
        <f t="shared" si="15"/>
        <v>7.3459065838277535</v>
      </c>
      <c r="L40">
        <f t="shared" si="15"/>
        <v>7.9618773329044448</v>
      </c>
      <c r="M40">
        <f t="shared" si="15"/>
        <v>10.555264348821407</v>
      </c>
    </row>
    <row r="42" spans="1:14" ht="15.75" thickBot="1" x14ac:dyDescent="0.3">
      <c r="A42" s="5" t="s">
        <v>18</v>
      </c>
      <c r="B42" t="s">
        <v>19</v>
      </c>
      <c r="C42" t="s">
        <v>19</v>
      </c>
      <c r="D42" t="s">
        <v>19</v>
      </c>
      <c r="E42" t="s">
        <v>19</v>
      </c>
      <c r="F42" t="s">
        <v>19</v>
      </c>
      <c r="G42" t="s">
        <v>19</v>
      </c>
      <c r="H42" t="s">
        <v>19</v>
      </c>
      <c r="I42" t="s">
        <v>19</v>
      </c>
      <c r="J42" t="s">
        <v>19</v>
      </c>
      <c r="K42" t="s">
        <v>19</v>
      </c>
      <c r="L42" t="s">
        <v>19</v>
      </c>
      <c r="M42" t="s">
        <v>19</v>
      </c>
    </row>
    <row r="43" spans="1:14" x14ac:dyDescent="0.25">
      <c r="A43" s="22" t="s">
        <v>24</v>
      </c>
      <c r="B43" s="23"/>
      <c r="C43" s="23"/>
      <c r="D43" s="23"/>
      <c r="E43" s="23"/>
      <c r="F43" s="23"/>
      <c r="G43" s="23"/>
      <c r="H43" s="24" t="s">
        <v>42</v>
      </c>
      <c r="I43" s="24" t="s">
        <v>43</v>
      </c>
      <c r="J43" s="24" t="s">
        <v>44</v>
      </c>
      <c r="K43" s="24" t="s">
        <v>20</v>
      </c>
      <c r="L43" s="24" t="s">
        <v>50</v>
      </c>
      <c r="M43" s="25" t="s">
        <v>28</v>
      </c>
      <c r="N43" s="31" t="s">
        <v>30</v>
      </c>
    </row>
    <row r="44" spans="1:14" ht="15.75" thickBot="1" x14ac:dyDescent="0.3">
      <c r="A44" s="26" t="s">
        <v>26</v>
      </c>
      <c r="B44" s="27"/>
      <c r="C44" s="29" t="s">
        <v>45</v>
      </c>
      <c r="D44" s="29" t="s">
        <v>49</v>
      </c>
      <c r="E44" s="28" t="s">
        <v>46</v>
      </c>
      <c r="F44" s="28" t="s">
        <v>47</v>
      </c>
      <c r="G44" s="28" t="s">
        <v>48</v>
      </c>
      <c r="H44" s="27"/>
      <c r="I44" s="27"/>
      <c r="J44" s="27"/>
      <c r="K44" s="27"/>
      <c r="L44" s="27"/>
      <c r="M44" s="30"/>
    </row>
    <row r="45" spans="1:14" x14ac:dyDescent="0.25">
      <c r="C45" s="21" t="s">
        <v>32</v>
      </c>
      <c r="D45" s="21" t="s">
        <v>32</v>
      </c>
      <c r="E45" s="20" t="s">
        <v>51</v>
      </c>
      <c r="F45" s="20" t="s">
        <v>53</v>
      </c>
      <c r="G45" s="21" t="s">
        <v>55</v>
      </c>
      <c r="H45" s="20" t="s">
        <v>52</v>
      </c>
      <c r="I45" s="20" t="s">
        <v>54</v>
      </c>
      <c r="J45" s="20" t="s">
        <v>56</v>
      </c>
      <c r="K45" s="20" t="s">
        <v>57</v>
      </c>
      <c r="L45" s="20" t="s">
        <v>58</v>
      </c>
      <c r="M45" s="20" t="s">
        <v>59</v>
      </c>
      <c r="N45" s="33" t="s">
        <v>60</v>
      </c>
    </row>
    <row r="55" spans="12:12" x14ac:dyDescent="0.25">
      <c r="L55" t="s">
        <v>72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Wnuk Ewa</dc:creator>
  <cp:lastModifiedBy>Wnuk Ewa</cp:lastModifiedBy>
  <dcterms:created xsi:type="dcterms:W3CDTF">2023-03-13T11:43:43Z</dcterms:created>
  <dcterms:modified xsi:type="dcterms:W3CDTF">2023-11-14T12:49:39Z</dcterms:modified>
</cp:coreProperties>
</file>